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I0930_1153926028850_39\Обоснование стоимости\M 22-06_стоимости Ретом\"/>
    </mc:Choice>
  </mc:AlternateContent>
  <xr:revisionPtr revIDLastSave="0" documentId="8_{19E9DA21-8760-4AF9-A01F-8479C618012D}" xr6:coauthVersionLast="47" xr6:coauthVersionMax="47" xr10:uidLastSave="{00000000-0000-0000-0000-000000000000}"/>
  <bookViews>
    <workbookView xWindow="-120" yWindow="-120" windowWidth="29040" windowHeight="15840" xr2:uid="{FC4224EB-463A-4A0A-B7A4-6D0069BAC9D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D8" i="1"/>
  <c r="G7" i="1"/>
  <c r="F7" i="1" s="1"/>
  <c r="G6" i="1"/>
  <c r="F6" i="1"/>
  <c r="G5" i="1"/>
  <c r="G8" i="1" s="1"/>
  <c r="D5" i="1"/>
  <c r="F5" i="1" l="1"/>
  <c r="F8" i="1"/>
</calcChain>
</file>

<file path=xl/sharedStrings.xml><?xml version="1.0" encoding="utf-8"?>
<sst xmlns="http://schemas.openxmlformats.org/spreadsheetml/2006/main" count="17" uniqueCount="17">
  <si>
    <t>M 22-06</t>
  </si>
  <si>
    <t>Покупка программно-технического измерительного комплекса  "Ретом-61"  в составе:  устройство РЕТОМ-61, программное обеспечение– 1 шт., ноутбук 15,6"Intel Core I5, OЗУ 8 Гб -1 шт.</t>
  </si>
  <si>
    <t>Расчет полной стоимости объекта</t>
  </si>
  <si>
    <t>№п/п</t>
  </si>
  <si>
    <t>Наименование</t>
  </si>
  <si>
    <t>ед. изм.</t>
  </si>
  <si>
    <t>Кол-во</t>
  </si>
  <si>
    <t>Цена за ед.
(млн. руб. без НДС)</t>
  </si>
  <si>
    <t>Стоимость
(млн. руб. без НДС)</t>
  </si>
  <si>
    <t>Стоимость
(млн. руб. с НДС)</t>
  </si>
  <si>
    <t>Документ, обосновывающий стоимость</t>
  </si>
  <si>
    <t>Программно-технический измерительный комплекс РЕТОМ-61</t>
  </si>
  <si>
    <t>компл.</t>
  </si>
  <si>
    <t xml:space="preserve">Коммерческое предложение № 4446-ОМ от 16.09.2024  ООО "Динамика-центр" </t>
  </si>
  <si>
    <t>Коммерческое предложение №211 от 16.09.2024 ООО "Академия КЭТ"</t>
  </si>
  <si>
    <t>Коммерческое предложение №173/09-24 от 16.09.2024 ООО "ТЕХТРАНС"</t>
  </si>
  <si>
    <t xml:space="preserve">Средняя стоимость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</si>
</sst>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D9E1F2"/>
        <bgColor rgb="FF000000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996DD-028A-40A9-A815-16EAF9FCA127}">
  <dimension ref="A1:H8"/>
  <sheetViews>
    <sheetView tabSelected="1" workbookViewId="0">
      <selection activeCell="B1" sqref="B1:H1"/>
    </sheetView>
  </sheetViews>
  <sheetFormatPr defaultRowHeight="15" x14ac:dyDescent="0.25"/>
  <cols>
    <col min="2" max="2" width="29.7109375" customWidth="1"/>
    <col min="3" max="3" width="14.140625" customWidth="1"/>
    <col min="4" max="4" width="11.5703125" customWidth="1"/>
    <col min="5" max="5" width="17.7109375" customWidth="1"/>
    <col min="6" max="6" width="19.85546875" customWidth="1"/>
    <col min="7" max="7" width="16.140625" customWidth="1"/>
    <col min="8" max="8" width="36" customWidth="1"/>
  </cols>
  <sheetData>
    <row r="1" spans="1:8" ht="41.25" customHeight="1" x14ac:dyDescent="0.25">
      <c r="A1" s="1" t="s">
        <v>0</v>
      </c>
      <c r="B1" s="2" t="s">
        <v>1</v>
      </c>
      <c r="C1" s="2"/>
      <c r="D1" s="2"/>
      <c r="E1" s="2"/>
      <c r="F1" s="2"/>
      <c r="G1" s="2"/>
      <c r="H1" s="2"/>
    </row>
    <row r="2" spans="1:8" x14ac:dyDescent="0.25">
      <c r="A2" s="3"/>
      <c r="B2" s="3"/>
      <c r="C2" s="3"/>
      <c r="D2" s="3"/>
      <c r="E2" s="3"/>
      <c r="F2" s="3"/>
      <c r="G2" s="3"/>
      <c r="H2" s="3"/>
    </row>
    <row r="3" spans="1:8" ht="15.75" x14ac:dyDescent="0.25">
      <c r="A3" s="4" t="s">
        <v>2</v>
      </c>
      <c r="B3" s="4"/>
      <c r="C3" s="4"/>
      <c r="D3" s="4"/>
      <c r="E3" s="4"/>
      <c r="F3" s="4"/>
      <c r="G3" s="4"/>
      <c r="H3" s="4"/>
    </row>
    <row r="4" spans="1:8" ht="43.5" customHeight="1" x14ac:dyDescent="0.25">
      <c r="A4" s="5" t="s">
        <v>3</v>
      </c>
      <c r="B4" s="5" t="s">
        <v>4</v>
      </c>
      <c r="C4" s="5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</row>
    <row r="5" spans="1:8" ht="60.75" customHeight="1" x14ac:dyDescent="0.25">
      <c r="A5" s="7">
        <v>1</v>
      </c>
      <c r="B5" s="8" t="s">
        <v>11</v>
      </c>
      <c r="C5" s="7" t="s">
        <v>12</v>
      </c>
      <c r="D5" s="7">
        <f>3*0+1</f>
        <v>1</v>
      </c>
      <c r="E5" s="9">
        <v>2.9175</v>
      </c>
      <c r="F5" s="9">
        <f>G5/1.2</f>
        <v>2.9175</v>
      </c>
      <c r="G5" s="9">
        <f>3.42+0.081</f>
        <v>3.5009999999999999</v>
      </c>
      <c r="H5" s="6" t="s">
        <v>13</v>
      </c>
    </row>
    <row r="6" spans="1:8" ht="48" customHeight="1" x14ac:dyDescent="0.25">
      <c r="A6" s="10"/>
      <c r="B6" s="11"/>
      <c r="C6" s="10"/>
      <c r="D6" s="10"/>
      <c r="E6" s="9">
        <v>3.0633750000000002</v>
      </c>
      <c r="F6" s="9">
        <f>G6/1.2</f>
        <v>3.0633750000000002</v>
      </c>
      <c r="G6" s="9">
        <f>3.591+0.08505</f>
        <v>3.67605</v>
      </c>
      <c r="H6" s="6" t="s">
        <v>14</v>
      </c>
    </row>
    <row r="7" spans="1:8" ht="52.5" customHeight="1" x14ac:dyDescent="0.25">
      <c r="A7" s="12"/>
      <c r="B7" s="13"/>
      <c r="C7" s="12"/>
      <c r="D7" s="12"/>
      <c r="E7" s="9">
        <v>3.1217250000000001</v>
      </c>
      <c r="F7" s="9">
        <f>G7/1.2</f>
        <v>3.1217250000000001</v>
      </c>
      <c r="G7" s="9">
        <f>3.6594+0.08667</f>
        <v>3.74607</v>
      </c>
      <c r="H7" s="6" t="s">
        <v>15</v>
      </c>
    </row>
    <row r="8" spans="1:8" ht="63" x14ac:dyDescent="0.25">
      <c r="A8" s="14"/>
      <c r="B8" s="15" t="s">
        <v>16</v>
      </c>
      <c r="C8" s="14"/>
      <c r="D8" s="16">
        <f>SUM(D5:D7)</f>
        <v>1</v>
      </c>
      <c r="E8" s="17">
        <f>SUM(E5:E7)/3</f>
        <v>3.0342000000000002</v>
      </c>
      <c r="F8" s="17">
        <f>SUM(F5:F7)/3</f>
        <v>3.0342000000000002</v>
      </c>
      <c r="G8" s="17">
        <f>SUM(G5:G7)/3</f>
        <v>3.6410399999999998</v>
      </c>
      <c r="H8" s="18"/>
    </row>
  </sheetData>
  <mergeCells count="6">
    <mergeCell ref="B1:H1"/>
    <mergeCell ref="A3:H3"/>
    <mergeCell ref="A5:A7"/>
    <mergeCell ref="B5:B7"/>
    <mergeCell ref="C5:C7"/>
    <mergeCell ref="D5:D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sergenhappy@mail.ru</dc:creator>
  <cp:lastModifiedBy>sergenhappy@mail.ru</cp:lastModifiedBy>
  <dcterms:created xsi:type="dcterms:W3CDTF">2024-09-17T09:41:09Z</dcterms:created>
  <dcterms:modified xsi:type="dcterms:W3CDTF">2024-09-17T09:44:31Z</dcterms:modified>
</cp:coreProperties>
</file>