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паспорта,карты,ф 20, ст-сти\L  21-23\"/>
    </mc:Choice>
  </mc:AlternateContent>
  <xr:revisionPtr revIDLastSave="0" documentId="13_ncr:1_{C74E5255-0CA1-436A-8B5A-D9AC9DDADF73}" xr6:coauthVersionLast="47" xr6:coauthVersionMax="47" xr10:uidLastSave="{00000000-0000-0000-0000-000000000000}"/>
  <bookViews>
    <workbookView xWindow="285" yWindow="0" windowWidth="28290" windowHeight="15600" activeTab="1" xr2:uid="{00000000-000D-0000-FFFF-FFFF00000000}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7" r:id="rId7"/>
  </sheets>
  <calcPr calcId="181029" calcOnSave="0"/>
</workbook>
</file>

<file path=xl/calcChain.xml><?xml version="1.0" encoding="utf-8"?>
<calcChain xmlns="http://schemas.openxmlformats.org/spreadsheetml/2006/main">
  <c r="AE14" i="7" l="1"/>
  <c r="AE15" i="7"/>
  <c r="J15" i="7" l="1"/>
  <c r="F15" i="7"/>
  <c r="K22" i="7" l="1"/>
  <c r="K23" i="7"/>
  <c r="A11" i="2" l="1"/>
  <c r="A11" i="4"/>
  <c r="B9" i="7"/>
  <c r="B8" i="7"/>
  <c r="B7" i="7"/>
  <c r="B4" i="7"/>
  <c r="B3" i="7"/>
  <c r="B1" i="7"/>
  <c r="A8" i="2" l="1"/>
  <c r="A8" i="5" s="1"/>
  <c r="A10" i="3"/>
  <c r="A8" i="4" l="1"/>
  <c r="A8" i="6"/>
  <c r="A8" i="3"/>
  <c r="Q20" i="2"/>
  <c r="F18" i="7" l="1"/>
  <c r="A11" i="6" l="1"/>
  <c r="A10" i="6"/>
  <c r="A9" i="6"/>
  <c r="A6" i="6"/>
  <c r="A11" i="5"/>
  <c r="A10" i="5"/>
  <c r="A6" i="5"/>
  <c r="A9" i="5"/>
  <c r="A10" i="4"/>
  <c r="A9" i="4"/>
  <c r="A6" i="4"/>
  <c r="A11" i="3"/>
  <c r="A6" i="3"/>
  <c r="A9" i="3"/>
  <c r="A10" i="1"/>
  <c r="B6" i="7" s="1"/>
  <c r="A9" i="1"/>
  <c r="B5" i="7" s="1"/>
  <c r="A6" i="1"/>
  <c r="B2" i="7" s="1"/>
  <c r="Q21" i="2" l="1"/>
  <c r="F12" i="7" s="1"/>
  <c r="F13" i="7" s="1"/>
  <c r="F14" i="7" s="1"/>
  <c r="J14" i="7" l="1"/>
  <c r="F17" i="7"/>
  <c r="F26" i="7" l="1"/>
  <c r="F28" i="7" s="1"/>
</calcChain>
</file>

<file path=xl/sharedStrings.xml><?xml version="1.0" encoding="utf-8"?>
<sst xmlns="http://schemas.openxmlformats.org/spreadsheetml/2006/main" count="844" uniqueCount="65">
  <si>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</si>
  <si>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</si>
  <si>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</si>
  <si>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</si>
  <si>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</si>
  <si>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</si>
  <si>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</si>
  <si>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</si>
  <si>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</si>
  <si>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</si>
  <si>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</si>
  <si>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</si>
  <si>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</si>
  <si>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</si>
  <si>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</si>
  <si>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</si>
  <si>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</si>
  <si>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</si>
  <si>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</si>
  <si>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</si>
  <si>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</si>
  <si>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</si>
  <si>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</si>
  <si>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</si>
  <si>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</si>
  <si>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</si>
  <si>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</si>
  <si>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</si>
  <si>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</si>
  <si>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>1 ед.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</si>
  <si>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</si>
  <si>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</si>
  <si>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</si>
  <si>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</si>
  <si>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</si>
  <si>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</si>
  <si>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</si>
  <si>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</si>
  <si>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</si>
  <si>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</si>
  <si>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</si>
  <si>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</si>
  <si>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</si>
  <si>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</si>
  <si>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</si>
  <si>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</si>
  <si>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</si>
  <si>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Инвестиционная программа Акционерного общества "Западная энергетическая компания"</t>
  </si>
  <si>
    <t>2024 г</t>
  </si>
  <si>
    <t>2023 г.</t>
  </si>
  <si>
    <t>2022 г.</t>
  </si>
  <si>
    <t>2021 г.</t>
  </si>
  <si>
    <t>2020 г.</t>
  </si>
  <si>
    <t>2019 г.</t>
  </si>
  <si>
    <t>2018 г.</t>
  </si>
  <si>
    <t xml:space="preserve">УНЦ  </t>
  </si>
  <si>
    <t>Сервер АСУТП и ТМ (ССПТИ)</t>
  </si>
  <si>
    <t>А5-02</t>
  </si>
  <si>
    <t>Утверж. План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</si>
  <si>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</si>
  <si>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 xml:space="preserve">факт </t>
  </si>
  <si>
    <t>Наименование инвестиционного проекта: Програмное обеспечение АИСКУЭ для выхода на ОРЭМ</t>
  </si>
  <si>
    <t>Идентификатор инвестиционного проекта: L 21-23</t>
  </si>
  <si>
    <t>Год раскрытия информации: 2023</t>
  </si>
  <si>
    <t>Утвержденные плановые значения показателей приведены в соответствии с приказом  СГРЦТ Калининградской области №66-02э/22 от 10.10.2022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</si>
</sst>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0.00"/>
    <numFmt numFmtId="165" formatCode="_-* #,##0.0\ _₽_-;\-* #,##0.0\ _₽_-;_-* &quot;-&quot;?\ _₽_-;_-@_-"/>
    <numFmt numFmtId="166" formatCode="#,##0.00_ ;\-#,##0.00\ "/>
  </numFmts>
  <fonts count="11" x14ac:knownFonts="1">
    <font>
      <sz val="11"/>
      <name val="Arial"/>
      <family val="1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0">
    <xf numFmtId="0" fontId="0" fillId="0" borderId="0" xfId="0"/>
    <xf numFmtId="1" fontId="2" fillId="0" borderId="7" xfId="0" applyNumberFormat="1" applyFont="1" applyBorder="1" applyAlignment="1">
      <alignment horizontal="center" vertical="center"/>
    </xf>
    <xf numFmtId="0" fontId="4" fillId="0" borderId="0" xfId="0" applyFont="1"/>
    <xf numFmtId="0" fontId="2" fillId="0" borderId="1" xfId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 wrapText="1"/>
    </xf>
    <xf numFmtId="1" fontId="2" fillId="0" borderId="2" xfId="1" applyNumberFormat="1" applyFont="1" applyBorder="1" applyAlignment="1">
      <alignment horizontal="center" vertical="center" wrapText="1"/>
    </xf>
    <xf numFmtId="2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right" vertical="center"/>
    </xf>
    <xf numFmtId="164" fontId="2" fillId="0" borderId="0" xfId="1" applyNumberFormat="1" applyFont="1" applyAlignment="1">
      <alignment horizontal="right" vertical="center"/>
    </xf>
    <xf numFmtId="0" fontId="4" fillId="0" borderId="1" xfId="1" applyFont="1" applyBorder="1" applyAlignment="1">
      <alignment horizontal="center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0" fontId="2" fillId="0" borderId="4" xfId="1" applyFont="1" applyBorder="1" applyAlignment="1">
      <alignment horizontal="center" vertical="center" wrapText="1"/>
    </xf>
    <xf numFmtId="1" fontId="2" fillId="0" borderId="4" xfId="1" applyNumberFormat="1" applyFont="1" applyBorder="1" applyAlignment="1">
      <alignment horizontal="center" vertical="center" wrapText="1"/>
    </xf>
    <xf numFmtId="2" fontId="2" fillId="0" borderId="4" xfId="1" applyNumberFormat="1" applyFont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2" fillId="0" borderId="10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4" fontId="2" fillId="0" borderId="0" xfId="0" applyNumberFormat="1" applyFont="1" applyAlignment="1">
      <alignment horizontal="right" vertical="center"/>
    </xf>
    <xf numFmtId="165" fontId="2" fillId="0" borderId="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6" fontId="3" fillId="0" borderId="0" xfId="2" applyNumberFormat="1" applyFont="1" applyAlignment="1">
      <alignment horizontal="center" vertical="center" wrapText="1"/>
    </xf>
    <xf numFmtId="166" fontId="10" fillId="0" borderId="0" xfId="2" applyNumberFormat="1" applyFont="1" applyAlignment="1">
      <alignment horizontal="center" vertical="center" wrapText="1"/>
    </xf>
    <xf numFmtId="2" fontId="4" fillId="0" borderId="0" xfId="0" applyNumberFormat="1" applyFont="1"/>
    <xf numFmtId="0" fontId="4" fillId="0" borderId="0" xfId="1" applyFont="1" applyAlignment="1">
      <alignment horizontal="right" vertical="center" wrapText="1"/>
    </xf>
    <xf numFmtId="0" fontId="5" fillId="0" borderId="0" xfId="1" applyFont="1" applyAlignment="1">
      <alignment horizontal="center" vertical="center" wrapText="1"/>
    </xf>
    <xf numFmtId="0" fontId="4" fillId="0" borderId="0" xfId="0" applyFont="1"/>
    <xf numFmtId="0" fontId="2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top" wrapText="1"/>
    </xf>
    <xf numFmtId="0" fontId="2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</cellXfs>
  <cellStyles count="3">
    <cellStyle name="Normal" xfId="1" xr:uid="{00000000-0005-0000-0000-000000000000}"/>
    <cellStyle name="Обычный" xfId="0" builtinId="0"/>
    <cellStyle name="Обычный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showOutlineSymbols="0" showWhiteSpace="0" topLeftCell="A4" workbookViewId="0">
      <selection activeCell="A11" sqref="A11:P11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6384" width="9" style="2"/>
  </cols>
  <sheetData>
    <row r="1" spans="1:16" x14ac:dyDescent="0.25">
      <c r="A1" s="5" t="s">
        <v>0</v>
      </c>
      <c r="B1" s="5" t="s">
        <v>0</v>
      </c>
      <c r="C1" s="5" t="s">
        <v>0</v>
      </c>
      <c r="D1" s="5" t="s">
        <v>0</v>
      </c>
      <c r="E1" s="5" t="s">
        <v>0</v>
      </c>
      <c r="F1" s="5" t="s">
        <v>0</v>
      </c>
      <c r="G1" s="5" t="s">
        <v>0</v>
      </c>
      <c r="H1" s="5" t="s">
        <v>0</v>
      </c>
      <c r="I1" s="5" t="s">
        <v>0</v>
      </c>
      <c r="J1" s="5" t="s">
        <v>0</v>
      </c>
      <c r="K1" s="5" t="s">
        <v>0</v>
      </c>
      <c r="L1" s="5" t="s">
        <v>0</v>
      </c>
      <c r="M1" s="5" t="s">
        <v>0</v>
      </c>
      <c r="N1" s="5" t="s">
        <v>0</v>
      </c>
      <c r="O1" s="28" t="s">
        <v>1</v>
      </c>
      <c r="P1" s="28" t="s">
        <v>0</v>
      </c>
    </row>
    <row r="2" spans="1:16" x14ac:dyDescent="0.25">
      <c r="A2" s="5" t="s">
        <v>0</v>
      </c>
      <c r="B2" s="5" t="s">
        <v>0</v>
      </c>
      <c r="C2" s="5" t="s">
        <v>0</v>
      </c>
      <c r="D2" s="5" t="s">
        <v>0</v>
      </c>
      <c r="E2" s="5" t="s">
        <v>0</v>
      </c>
      <c r="F2" s="5" t="s">
        <v>0</v>
      </c>
      <c r="G2" s="5" t="s">
        <v>0</v>
      </c>
      <c r="H2" s="5" t="s">
        <v>0</v>
      </c>
      <c r="I2" s="5" t="s">
        <v>0</v>
      </c>
      <c r="J2" s="5" t="s">
        <v>0</v>
      </c>
      <c r="K2" s="5" t="s">
        <v>0</v>
      </c>
      <c r="L2" s="5" t="s">
        <v>0</v>
      </c>
      <c r="M2" s="5" t="s">
        <v>0</v>
      </c>
      <c r="N2" s="5" t="s">
        <v>0</v>
      </c>
      <c r="O2" s="28" t="s">
        <v>2</v>
      </c>
      <c r="P2" s="28" t="s">
        <v>0</v>
      </c>
    </row>
    <row r="3" spans="1:16" x14ac:dyDescent="0.25">
      <c r="A3" s="5" t="s">
        <v>0</v>
      </c>
      <c r="B3" s="5" t="s">
        <v>0</v>
      </c>
      <c r="C3" s="5" t="s">
        <v>0</v>
      </c>
      <c r="D3" s="5" t="s">
        <v>0</v>
      </c>
      <c r="E3" s="5" t="s">
        <v>0</v>
      </c>
      <c r="F3" s="5" t="s">
        <v>0</v>
      </c>
      <c r="G3" s="5" t="s">
        <v>0</v>
      </c>
      <c r="H3" s="5" t="s">
        <v>0</v>
      </c>
      <c r="I3" s="5" t="s">
        <v>0</v>
      </c>
      <c r="J3" s="5" t="s">
        <v>0</v>
      </c>
      <c r="K3" s="5" t="s">
        <v>0</v>
      </c>
      <c r="L3" s="5" t="s">
        <v>0</v>
      </c>
      <c r="M3" s="5" t="s">
        <v>0</v>
      </c>
      <c r="N3" s="5" t="s">
        <v>0</v>
      </c>
      <c r="O3" s="28" t="s">
        <v>3</v>
      </c>
      <c r="P3" s="28" t="s">
        <v>0</v>
      </c>
    </row>
    <row r="4" spans="1:16" ht="45" customHeight="1" x14ac:dyDescent="0.25">
      <c r="A4" s="29" t="s">
        <v>4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</row>
    <row r="5" spans="1:16" x14ac:dyDescent="0.25">
      <c r="A5" s="2" t="s">
        <v>0</v>
      </c>
    </row>
    <row r="6" spans="1:16" x14ac:dyDescent="0.25">
      <c r="A6" s="31" t="str">
        <f>т2!A6</f>
        <v>Инвестиционная программа Акционерного общества "Западная энергетическая компания"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</row>
    <row r="7" spans="1:16" x14ac:dyDescent="0.25">
      <c r="A7" s="32" t="s">
        <v>5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</row>
    <row r="8" spans="1:16" x14ac:dyDescent="0.25">
      <c r="A8" s="31" t="s">
        <v>63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ht="45" customHeight="1" x14ac:dyDescent="0.25">
      <c r="A9" s="33" t="str">
        <f>т2!A9</f>
        <v>Наименование инвестиционного проекта: Програмное обеспечение АИСКУЭ для выхода на ОРЭМ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 x14ac:dyDescent="0.25">
      <c r="A10" s="33" t="str">
        <f>т2!A10</f>
        <v>Идентификатор инвестиционного проекта: L 21-23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x14ac:dyDescent="0.25">
      <c r="A11" s="33" t="s">
        <v>64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</row>
    <row r="12" spans="1:16" x14ac:dyDescent="0.25">
      <c r="A12" s="32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</row>
    <row r="13" spans="1:16" x14ac:dyDescent="0.25">
      <c r="A13" s="33" t="s">
        <v>7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</row>
    <row r="14" spans="1:16" x14ac:dyDescent="0.25">
      <c r="A14" s="31" t="s">
        <v>8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16" x14ac:dyDescent="0.25">
      <c r="A15" s="34" t="s">
        <v>9</v>
      </c>
      <c r="B15" s="34" t="s">
        <v>10</v>
      </c>
      <c r="C15" s="34" t="s">
        <v>11</v>
      </c>
      <c r="D15" s="34" t="s">
        <v>0</v>
      </c>
      <c r="E15" s="34" t="s">
        <v>0</v>
      </c>
      <c r="F15" s="34" t="s">
        <v>0</v>
      </c>
      <c r="G15" s="34" t="s">
        <v>0</v>
      </c>
      <c r="H15" s="34" t="s">
        <v>0</v>
      </c>
      <c r="I15" s="34" t="s">
        <v>0</v>
      </c>
      <c r="J15" s="34" t="s">
        <v>12</v>
      </c>
      <c r="K15" s="34" t="s">
        <v>0</v>
      </c>
      <c r="L15" s="34" t="s">
        <v>0</v>
      </c>
      <c r="M15" s="34" t="s">
        <v>0</v>
      </c>
      <c r="N15" s="34" t="s">
        <v>0</v>
      </c>
      <c r="O15" s="34" t="s">
        <v>0</v>
      </c>
      <c r="P15" s="34" t="s">
        <v>0</v>
      </c>
    </row>
    <row r="16" spans="1:16" ht="30" customHeight="1" x14ac:dyDescent="0.25">
      <c r="A16" s="34" t="s">
        <v>0</v>
      </c>
      <c r="B16" s="34" t="s">
        <v>0</v>
      </c>
      <c r="C16" s="34" t="s">
        <v>13</v>
      </c>
      <c r="D16" s="34" t="s">
        <v>0</v>
      </c>
      <c r="E16" s="34" t="s">
        <v>0</v>
      </c>
      <c r="F16" s="34" t="s">
        <v>0</v>
      </c>
      <c r="G16" s="34" t="s">
        <v>0</v>
      </c>
      <c r="H16" s="34" t="s">
        <v>0</v>
      </c>
      <c r="I16" s="34" t="s">
        <v>0</v>
      </c>
      <c r="J16" s="34" t="s">
        <v>59</v>
      </c>
      <c r="K16" s="34" t="s">
        <v>0</v>
      </c>
      <c r="L16" s="34" t="s">
        <v>0</v>
      </c>
      <c r="M16" s="34" t="s">
        <v>0</v>
      </c>
      <c r="N16" s="34" t="s">
        <v>0</v>
      </c>
      <c r="O16" s="34" t="s">
        <v>0</v>
      </c>
      <c r="P16" s="34" t="s">
        <v>0</v>
      </c>
    </row>
    <row r="17" spans="1:18" ht="30" customHeight="1" x14ac:dyDescent="0.25">
      <c r="A17" s="34" t="s">
        <v>0</v>
      </c>
      <c r="B17" s="34" t="s">
        <v>0</v>
      </c>
      <c r="C17" s="34" t="s">
        <v>14</v>
      </c>
      <c r="D17" s="34" t="s">
        <v>0</v>
      </c>
      <c r="E17" s="34" t="s">
        <v>0</v>
      </c>
      <c r="F17" s="34" t="s">
        <v>0</v>
      </c>
      <c r="G17" s="34" t="s">
        <v>15</v>
      </c>
      <c r="H17" s="34" t="s">
        <v>0</v>
      </c>
      <c r="I17" s="34" t="s">
        <v>0</v>
      </c>
      <c r="J17" s="34" t="s">
        <v>16</v>
      </c>
      <c r="K17" s="34" t="s">
        <v>0</v>
      </c>
      <c r="L17" s="34" t="s">
        <v>0</v>
      </c>
      <c r="M17" s="34" t="s">
        <v>0</v>
      </c>
      <c r="N17" s="34" t="s">
        <v>15</v>
      </c>
      <c r="O17" s="34" t="s">
        <v>0</v>
      </c>
      <c r="P17" s="34" t="s">
        <v>0</v>
      </c>
    </row>
    <row r="18" spans="1:18" ht="63" x14ac:dyDescent="0.25">
      <c r="A18" s="34" t="s">
        <v>0</v>
      </c>
      <c r="B18" s="34" t="s">
        <v>0</v>
      </c>
      <c r="C18" s="3" t="s">
        <v>17</v>
      </c>
      <c r="D18" s="3" t="s">
        <v>18</v>
      </c>
      <c r="E18" s="3" t="s">
        <v>19</v>
      </c>
      <c r="F18" s="3" t="s">
        <v>20</v>
      </c>
      <c r="G18" s="3" t="s">
        <v>21</v>
      </c>
      <c r="H18" s="3" t="s">
        <v>22</v>
      </c>
      <c r="I18" s="3" t="s">
        <v>23</v>
      </c>
      <c r="J18" s="3" t="s">
        <v>17</v>
      </c>
      <c r="K18" s="3" t="s">
        <v>18</v>
      </c>
      <c r="L18" s="3" t="s">
        <v>19</v>
      </c>
      <c r="M18" s="3" t="s">
        <v>20</v>
      </c>
      <c r="N18" s="3" t="s">
        <v>21</v>
      </c>
      <c r="O18" s="3" t="s">
        <v>22</v>
      </c>
      <c r="P18" s="3" t="s">
        <v>23</v>
      </c>
      <c r="Q18" s="3" t="s">
        <v>24</v>
      </c>
      <c r="R18" s="3" t="s">
        <v>25</v>
      </c>
    </row>
    <row r="19" spans="1:18" ht="15.75" x14ac:dyDescent="0.25">
      <c r="A19" s="3">
        <v>1</v>
      </c>
      <c r="B19" s="3">
        <v>2</v>
      </c>
      <c r="C19" s="3">
        <v>3</v>
      </c>
      <c r="D19" s="3">
        <v>4</v>
      </c>
      <c r="E19" s="3">
        <v>5</v>
      </c>
      <c r="F19" s="3">
        <v>6</v>
      </c>
      <c r="G19" s="3">
        <v>7</v>
      </c>
      <c r="H19" s="3">
        <v>8</v>
      </c>
      <c r="I19" s="3">
        <v>9</v>
      </c>
      <c r="J19" s="3">
        <v>10</v>
      </c>
      <c r="K19" s="3">
        <v>11</v>
      </c>
      <c r="L19" s="3">
        <v>12</v>
      </c>
      <c r="M19" s="3">
        <v>13</v>
      </c>
      <c r="N19" s="3">
        <v>14</v>
      </c>
      <c r="O19" s="3">
        <v>15</v>
      </c>
      <c r="P19" s="3">
        <v>16</v>
      </c>
    </row>
    <row r="20" spans="1:18" ht="50.1" customHeight="1" x14ac:dyDescent="0.25">
      <c r="A20" s="6" t="s">
        <v>0</v>
      </c>
      <c r="B20" s="6" t="s">
        <v>26</v>
      </c>
      <c r="C20" s="6" t="s">
        <v>0</v>
      </c>
      <c r="D20" s="6" t="s">
        <v>0</v>
      </c>
      <c r="E20" s="7" t="s">
        <v>0</v>
      </c>
      <c r="F20" s="6" t="s">
        <v>0</v>
      </c>
      <c r="G20" s="6" t="s">
        <v>0</v>
      </c>
      <c r="H20" s="8" t="s">
        <v>0</v>
      </c>
      <c r="I20" s="8" t="s">
        <v>27</v>
      </c>
      <c r="J20" s="6" t="s">
        <v>0</v>
      </c>
      <c r="K20" s="6" t="s">
        <v>0</v>
      </c>
      <c r="L20" s="7" t="s">
        <v>0</v>
      </c>
      <c r="M20" s="6" t="s">
        <v>0</v>
      </c>
      <c r="N20" s="6" t="s">
        <v>0</v>
      </c>
      <c r="O20" s="8" t="s">
        <v>0</v>
      </c>
      <c r="P20" s="8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1"/>
  <sheetViews>
    <sheetView tabSelected="1" showOutlineSymbols="0" showWhiteSpace="0" topLeftCell="A13" workbookViewId="0">
      <selection activeCell="F21" sqref="A21:XFD21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4" style="2" customWidth="1"/>
    <col min="11" max="11" width="13" style="2" bestFit="1" customWidth="1"/>
    <col min="12" max="12" width="22" style="2" bestFit="1" customWidth="1"/>
    <col min="13" max="13" width="13" style="2" bestFit="1" customWidth="1"/>
    <col min="14" max="14" width="10" style="2" bestFit="1" customWidth="1"/>
    <col min="15" max="15" width="13" style="2" bestFit="1" customWidth="1"/>
    <col min="16" max="16" width="16" style="2" bestFit="1" customWidth="1"/>
    <col min="17" max="17" width="14" style="2" bestFit="1" customWidth="1"/>
    <col min="18" max="18" width="8.375" style="2" bestFit="1" customWidth="1"/>
    <col min="19" max="19" width="15.625" style="2" bestFit="1" customWidth="1"/>
    <col min="20" max="20" width="11.75" style="2" customWidth="1"/>
    <col min="21" max="16384" width="9" style="2"/>
  </cols>
  <sheetData>
    <row r="1" spans="1:17" x14ac:dyDescent="0.25">
      <c r="A1" s="5" t="s">
        <v>0</v>
      </c>
      <c r="B1" s="5" t="s">
        <v>0</v>
      </c>
      <c r="C1" s="5" t="s">
        <v>0</v>
      </c>
      <c r="D1" s="5" t="s">
        <v>0</v>
      </c>
      <c r="E1" s="5" t="s">
        <v>0</v>
      </c>
      <c r="F1" s="5" t="s">
        <v>0</v>
      </c>
      <c r="G1" s="5" t="s">
        <v>0</v>
      </c>
      <c r="H1" s="5" t="s">
        <v>0</v>
      </c>
      <c r="I1" s="5" t="s">
        <v>0</v>
      </c>
      <c r="J1" s="5"/>
      <c r="K1" s="5" t="s">
        <v>0</v>
      </c>
      <c r="L1" s="5" t="s">
        <v>0</v>
      </c>
      <c r="M1" s="5" t="s">
        <v>0</v>
      </c>
      <c r="N1" s="5" t="s">
        <v>0</v>
      </c>
      <c r="O1" s="5" t="s">
        <v>0</v>
      </c>
      <c r="P1" s="28" t="s">
        <v>1</v>
      </c>
      <c r="Q1" s="28" t="s">
        <v>0</v>
      </c>
    </row>
    <row r="2" spans="1:17" x14ac:dyDescent="0.25">
      <c r="A2" s="5" t="s">
        <v>0</v>
      </c>
      <c r="B2" s="5" t="s">
        <v>0</v>
      </c>
      <c r="C2" s="5" t="s">
        <v>0</v>
      </c>
      <c r="D2" s="5" t="s">
        <v>0</v>
      </c>
      <c r="E2" s="5" t="s">
        <v>0</v>
      </c>
      <c r="F2" s="5" t="s">
        <v>0</v>
      </c>
      <c r="G2" s="5" t="s">
        <v>0</v>
      </c>
      <c r="H2" s="5" t="s">
        <v>0</v>
      </c>
      <c r="I2" s="5" t="s">
        <v>0</v>
      </c>
      <c r="J2" s="5"/>
      <c r="K2" s="5" t="s">
        <v>0</v>
      </c>
      <c r="L2" s="5" t="s">
        <v>0</v>
      </c>
      <c r="M2" s="5" t="s">
        <v>0</v>
      </c>
      <c r="N2" s="5" t="s">
        <v>0</v>
      </c>
      <c r="O2" s="5" t="s">
        <v>0</v>
      </c>
      <c r="P2" s="28" t="s">
        <v>2</v>
      </c>
      <c r="Q2" s="28" t="s">
        <v>0</v>
      </c>
    </row>
    <row r="3" spans="1:17" x14ac:dyDescent="0.25">
      <c r="A3" s="5" t="s">
        <v>0</v>
      </c>
      <c r="B3" s="5" t="s">
        <v>0</v>
      </c>
      <c r="C3" s="5" t="s">
        <v>0</v>
      </c>
      <c r="D3" s="5" t="s">
        <v>0</v>
      </c>
      <c r="E3" s="5" t="s">
        <v>0</v>
      </c>
      <c r="F3" s="5" t="s">
        <v>0</v>
      </c>
      <c r="G3" s="5" t="s">
        <v>0</v>
      </c>
      <c r="H3" s="5" t="s">
        <v>0</v>
      </c>
      <c r="I3" s="5" t="s">
        <v>0</v>
      </c>
      <c r="J3" s="5"/>
      <c r="K3" s="5" t="s">
        <v>0</v>
      </c>
      <c r="L3" s="5" t="s">
        <v>0</v>
      </c>
      <c r="M3" s="5" t="s">
        <v>0</v>
      </c>
      <c r="N3" s="5" t="s">
        <v>0</v>
      </c>
      <c r="O3" s="5" t="s">
        <v>0</v>
      </c>
      <c r="P3" s="28" t="s">
        <v>3</v>
      </c>
      <c r="Q3" s="28" t="s">
        <v>0</v>
      </c>
    </row>
    <row r="4" spans="1:17" ht="45" customHeight="1" x14ac:dyDescent="0.25">
      <c r="A4" s="29" t="s">
        <v>4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</row>
    <row r="5" spans="1:17" x14ac:dyDescent="0.25">
      <c r="A5" s="2" t="s">
        <v>0</v>
      </c>
    </row>
    <row r="6" spans="1:17" x14ac:dyDescent="0.25">
      <c r="A6" s="31" t="s">
        <v>47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</row>
    <row r="7" spans="1:17" x14ac:dyDescent="0.25">
      <c r="A7" s="32" t="s">
        <v>5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</row>
    <row r="8" spans="1:17" x14ac:dyDescent="0.25">
      <c r="A8" s="31" t="str">
        <f>т1!A8</f>
        <v>Год раскрытия информации: 2023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9" spans="1:17" ht="45" customHeight="1" x14ac:dyDescent="0.25">
      <c r="A9" s="33" t="s">
        <v>61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</row>
    <row r="10" spans="1:17" x14ac:dyDescent="0.25">
      <c r="A10" s="33" t="s">
        <v>62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7" x14ac:dyDescent="0.25">
      <c r="A11" s="33" t="str">
        <f>т1!A11</f>
        <v>Утвержденные плановые значения показателей приведены в соответствии с приказом  СГРЦТ Калининградской области №66-02э/22 от 10.10.2022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pans="1:17" x14ac:dyDescent="0.25">
      <c r="A12" s="32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</row>
    <row r="13" spans="1:17" x14ac:dyDescent="0.25">
      <c r="A13" s="33" t="s">
        <v>7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</row>
    <row r="14" spans="1:17" x14ac:dyDescent="0.25">
      <c r="A14" s="31" t="s">
        <v>28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</row>
    <row r="15" spans="1:17" ht="15.75" x14ac:dyDescent="0.25">
      <c r="A15" s="34" t="s">
        <v>9</v>
      </c>
      <c r="B15" s="34" t="s">
        <v>10</v>
      </c>
      <c r="C15" s="34" t="s">
        <v>11</v>
      </c>
      <c r="D15" s="34" t="s">
        <v>0</v>
      </c>
      <c r="E15" s="34" t="s">
        <v>0</v>
      </c>
      <c r="F15" s="34" t="s">
        <v>0</v>
      </c>
      <c r="G15" s="34" t="s">
        <v>0</v>
      </c>
      <c r="H15" s="34" t="s">
        <v>0</v>
      </c>
      <c r="I15" s="34" t="s">
        <v>0</v>
      </c>
      <c r="J15" s="14"/>
      <c r="K15" s="34" t="s">
        <v>12</v>
      </c>
      <c r="L15" s="34" t="s">
        <v>0</v>
      </c>
      <c r="M15" s="34" t="s">
        <v>0</v>
      </c>
      <c r="N15" s="34" t="s">
        <v>0</v>
      </c>
      <c r="O15" s="34" t="s">
        <v>0</v>
      </c>
      <c r="P15" s="34" t="s">
        <v>0</v>
      </c>
      <c r="Q15" s="34" t="s">
        <v>0</v>
      </c>
    </row>
    <row r="16" spans="1:17" ht="30" customHeight="1" x14ac:dyDescent="0.25">
      <c r="A16" s="34" t="s">
        <v>0</v>
      </c>
      <c r="B16" s="34" t="s">
        <v>0</v>
      </c>
      <c r="C16" s="34" t="s">
        <v>13</v>
      </c>
      <c r="D16" s="34" t="s">
        <v>0</v>
      </c>
      <c r="E16" s="34" t="s">
        <v>0</v>
      </c>
      <c r="F16" s="34" t="s">
        <v>0</v>
      </c>
      <c r="G16" s="34" t="s">
        <v>0</v>
      </c>
      <c r="H16" s="34" t="s">
        <v>0</v>
      </c>
      <c r="I16" s="34" t="s">
        <v>0</v>
      </c>
      <c r="J16" s="14"/>
      <c r="K16" s="34" t="s">
        <v>59</v>
      </c>
      <c r="L16" s="34" t="s">
        <v>0</v>
      </c>
      <c r="M16" s="34" t="s">
        <v>0</v>
      </c>
      <c r="N16" s="34" t="s">
        <v>0</v>
      </c>
      <c r="O16" s="34" t="s">
        <v>0</v>
      </c>
      <c r="P16" s="34" t="s">
        <v>0</v>
      </c>
      <c r="Q16" s="34" t="s">
        <v>0</v>
      </c>
    </row>
    <row r="17" spans="1:20" ht="30" customHeight="1" x14ac:dyDescent="0.25">
      <c r="A17" s="34" t="s">
        <v>0</v>
      </c>
      <c r="B17" s="34" t="s">
        <v>0</v>
      </c>
      <c r="C17" s="34" t="s">
        <v>14</v>
      </c>
      <c r="D17" s="34" t="s">
        <v>0</v>
      </c>
      <c r="E17" s="34" t="s">
        <v>0</v>
      </c>
      <c r="F17" s="34" t="s">
        <v>0</v>
      </c>
      <c r="G17" s="34" t="s">
        <v>15</v>
      </c>
      <c r="H17" s="34" t="s">
        <v>0</v>
      </c>
      <c r="I17" s="34" t="s">
        <v>0</v>
      </c>
      <c r="J17" s="14"/>
      <c r="K17" s="34" t="s">
        <v>16</v>
      </c>
      <c r="L17" s="34" t="s">
        <v>0</v>
      </c>
      <c r="M17" s="34" t="s">
        <v>0</v>
      </c>
      <c r="N17" s="34" t="s">
        <v>0</v>
      </c>
      <c r="O17" s="34" t="s">
        <v>15</v>
      </c>
      <c r="P17" s="34" t="s">
        <v>0</v>
      </c>
      <c r="Q17" s="34" t="s">
        <v>0</v>
      </c>
    </row>
    <row r="18" spans="1:20" ht="63" x14ac:dyDescent="0.25">
      <c r="A18" s="34" t="s">
        <v>0</v>
      </c>
      <c r="B18" s="34" t="s">
        <v>0</v>
      </c>
      <c r="C18" s="3" t="s">
        <v>17</v>
      </c>
      <c r="D18" s="3" t="s">
        <v>18</v>
      </c>
      <c r="E18" s="3" t="s">
        <v>19</v>
      </c>
      <c r="F18" s="3" t="s">
        <v>20</v>
      </c>
      <c r="G18" s="3" t="s">
        <v>21</v>
      </c>
      <c r="H18" s="3" t="s">
        <v>22</v>
      </c>
      <c r="I18" s="3" t="s">
        <v>23</v>
      </c>
      <c r="J18" s="14"/>
      <c r="K18" s="3" t="s">
        <v>17</v>
      </c>
      <c r="L18" s="3" t="s">
        <v>18</v>
      </c>
      <c r="M18" s="3" t="s">
        <v>19</v>
      </c>
      <c r="N18" s="3" t="s">
        <v>20</v>
      </c>
      <c r="O18" s="3" t="s">
        <v>21</v>
      </c>
      <c r="P18" s="3" t="s">
        <v>22</v>
      </c>
      <c r="Q18" s="3" t="s">
        <v>23</v>
      </c>
      <c r="R18" s="3" t="s">
        <v>24</v>
      </c>
      <c r="S18" s="3" t="s">
        <v>25</v>
      </c>
    </row>
    <row r="19" spans="1:20" ht="15.75" x14ac:dyDescent="0.25">
      <c r="A19" s="3">
        <v>1</v>
      </c>
      <c r="B19" s="3">
        <v>2</v>
      </c>
      <c r="C19" s="3">
        <v>3</v>
      </c>
      <c r="D19" s="3">
        <v>4</v>
      </c>
      <c r="E19" s="3">
        <v>5</v>
      </c>
      <c r="F19" s="3">
        <v>6</v>
      </c>
      <c r="G19" s="3">
        <v>7</v>
      </c>
      <c r="H19" s="3">
        <v>8</v>
      </c>
      <c r="I19" s="3">
        <v>9</v>
      </c>
      <c r="J19" s="14"/>
      <c r="K19" s="3">
        <v>10</v>
      </c>
      <c r="L19" s="3">
        <v>11</v>
      </c>
      <c r="M19" s="3">
        <v>12</v>
      </c>
      <c r="N19" s="3">
        <v>13</v>
      </c>
      <c r="O19" s="3">
        <v>14</v>
      </c>
      <c r="P19" s="3">
        <v>15</v>
      </c>
      <c r="Q19" s="3">
        <v>16</v>
      </c>
    </row>
    <row r="20" spans="1:20" ht="50.1" customHeight="1" x14ac:dyDescent="0.25">
      <c r="A20" s="6">
        <v>5</v>
      </c>
      <c r="B20" s="15" t="s">
        <v>55</v>
      </c>
      <c r="C20" s="6">
        <v>0.4</v>
      </c>
      <c r="D20" s="15" t="s">
        <v>56</v>
      </c>
      <c r="E20" s="16">
        <v>1</v>
      </c>
      <c r="F20" s="6" t="s">
        <v>29</v>
      </c>
      <c r="G20" s="15" t="s">
        <v>57</v>
      </c>
      <c r="H20" s="8"/>
      <c r="I20" s="8"/>
      <c r="J20" s="8"/>
      <c r="K20" s="15">
        <v>0.4</v>
      </c>
      <c r="L20" s="15" t="s">
        <v>56</v>
      </c>
      <c r="M20" s="16">
        <v>1</v>
      </c>
      <c r="N20" s="15" t="s">
        <v>29</v>
      </c>
      <c r="O20" s="15" t="s">
        <v>57</v>
      </c>
      <c r="P20" s="8">
        <v>1571</v>
      </c>
      <c r="Q20" s="8">
        <f>P20*R20*M20</f>
        <v>1633.8400000000001</v>
      </c>
      <c r="R20" s="2">
        <v>1.04</v>
      </c>
    </row>
    <row r="21" spans="1:20" ht="50.1" customHeight="1" x14ac:dyDescent="0.25">
      <c r="A21" s="6" t="s">
        <v>0</v>
      </c>
      <c r="B21" s="6" t="s">
        <v>26</v>
      </c>
      <c r="C21" s="6" t="s">
        <v>0</v>
      </c>
      <c r="D21" s="6" t="s">
        <v>0</v>
      </c>
      <c r="E21" s="7" t="s">
        <v>0</v>
      </c>
      <c r="F21" s="6" t="s">
        <v>0</v>
      </c>
      <c r="G21" s="6" t="s">
        <v>0</v>
      </c>
      <c r="H21" s="8" t="s">
        <v>0</v>
      </c>
      <c r="I21" s="8">
        <v>9760.16</v>
      </c>
      <c r="J21" s="8"/>
      <c r="K21" s="6" t="s">
        <v>0</v>
      </c>
      <c r="L21" s="6" t="s">
        <v>0</v>
      </c>
      <c r="M21" s="7" t="s">
        <v>0</v>
      </c>
      <c r="N21" s="6" t="s">
        <v>0</v>
      </c>
      <c r="O21" s="6" t="s">
        <v>0</v>
      </c>
      <c r="P21" s="8" t="s">
        <v>0</v>
      </c>
      <c r="Q21" s="8">
        <f>SUM(Q20:Q20)</f>
        <v>1633.8400000000001</v>
      </c>
      <c r="T21" s="9"/>
    </row>
  </sheetData>
  <mergeCells count="23">
    <mergeCell ref="A12:Q12"/>
    <mergeCell ref="A13:Q13"/>
    <mergeCell ref="A14:Q14"/>
    <mergeCell ref="C15:I15"/>
    <mergeCell ref="K15:Q15"/>
    <mergeCell ref="A15:A18"/>
    <mergeCell ref="B15:B18"/>
    <mergeCell ref="C16:I16"/>
    <mergeCell ref="K16:Q16"/>
    <mergeCell ref="C17:F17"/>
    <mergeCell ref="G17:I17"/>
    <mergeCell ref="K17:N17"/>
    <mergeCell ref="O17:Q17"/>
    <mergeCell ref="A7:Q7"/>
    <mergeCell ref="A8:Q8"/>
    <mergeCell ref="A9:Q9"/>
    <mergeCell ref="A10:Q10"/>
    <mergeCell ref="A11:Q11"/>
    <mergeCell ref="P1:Q1"/>
    <mergeCell ref="P2:Q2"/>
    <mergeCell ref="P3:Q3"/>
    <mergeCell ref="A4:Q4"/>
    <mergeCell ref="A6:Q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0"/>
  <sheetViews>
    <sheetView showOutlineSymbols="0" showWhiteSpace="0" workbookViewId="0">
      <selection activeCell="J16" sqref="J16:P16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6384" width="9" style="2"/>
  </cols>
  <sheetData>
    <row r="1" spans="1:16" x14ac:dyDescent="0.25">
      <c r="A1" s="5" t="s">
        <v>0</v>
      </c>
      <c r="B1" s="5" t="s">
        <v>0</v>
      </c>
      <c r="C1" s="5" t="s">
        <v>0</v>
      </c>
      <c r="D1" s="5" t="s">
        <v>0</v>
      </c>
      <c r="E1" s="5" t="s">
        <v>0</v>
      </c>
      <c r="F1" s="5" t="s">
        <v>0</v>
      </c>
      <c r="G1" s="5" t="s">
        <v>0</v>
      </c>
      <c r="H1" s="5" t="s">
        <v>0</v>
      </c>
      <c r="I1" s="5" t="s">
        <v>0</v>
      </c>
      <c r="J1" s="5" t="s">
        <v>0</v>
      </c>
      <c r="K1" s="5" t="s">
        <v>0</v>
      </c>
      <c r="L1" s="5" t="s">
        <v>0</v>
      </c>
      <c r="M1" s="5" t="s">
        <v>0</v>
      </c>
      <c r="N1" s="5" t="s">
        <v>0</v>
      </c>
      <c r="O1" s="28" t="s">
        <v>1</v>
      </c>
      <c r="P1" s="28" t="s">
        <v>0</v>
      </c>
    </row>
    <row r="2" spans="1:16" x14ac:dyDescent="0.25">
      <c r="A2" s="5" t="s">
        <v>0</v>
      </c>
      <c r="B2" s="5" t="s">
        <v>0</v>
      </c>
      <c r="C2" s="5" t="s">
        <v>0</v>
      </c>
      <c r="D2" s="5" t="s">
        <v>0</v>
      </c>
      <c r="E2" s="5" t="s">
        <v>0</v>
      </c>
      <c r="F2" s="5" t="s">
        <v>0</v>
      </c>
      <c r="G2" s="5" t="s">
        <v>0</v>
      </c>
      <c r="H2" s="5" t="s">
        <v>0</v>
      </c>
      <c r="I2" s="5" t="s">
        <v>0</v>
      </c>
      <c r="J2" s="5" t="s">
        <v>0</v>
      </c>
      <c r="K2" s="5" t="s">
        <v>0</v>
      </c>
      <c r="L2" s="5" t="s">
        <v>0</v>
      </c>
      <c r="M2" s="5" t="s">
        <v>0</v>
      </c>
      <c r="N2" s="5" t="s">
        <v>0</v>
      </c>
      <c r="O2" s="28" t="s">
        <v>2</v>
      </c>
      <c r="P2" s="28" t="s">
        <v>0</v>
      </c>
    </row>
    <row r="3" spans="1:16" x14ac:dyDescent="0.25">
      <c r="A3" s="5" t="s">
        <v>0</v>
      </c>
      <c r="B3" s="5" t="s">
        <v>0</v>
      </c>
      <c r="C3" s="5" t="s">
        <v>0</v>
      </c>
      <c r="D3" s="5" t="s">
        <v>0</v>
      </c>
      <c r="E3" s="5" t="s">
        <v>0</v>
      </c>
      <c r="F3" s="5" t="s">
        <v>0</v>
      </c>
      <c r="G3" s="5" t="s">
        <v>0</v>
      </c>
      <c r="H3" s="5" t="s">
        <v>0</v>
      </c>
      <c r="I3" s="5" t="s">
        <v>0</v>
      </c>
      <c r="J3" s="5" t="s">
        <v>0</v>
      </c>
      <c r="K3" s="5" t="s">
        <v>0</v>
      </c>
      <c r="L3" s="5" t="s">
        <v>0</v>
      </c>
      <c r="M3" s="5" t="s">
        <v>0</v>
      </c>
      <c r="N3" s="5" t="s">
        <v>0</v>
      </c>
      <c r="O3" s="28" t="s">
        <v>3</v>
      </c>
      <c r="P3" s="28" t="s">
        <v>0</v>
      </c>
    </row>
    <row r="4" spans="1:16" ht="45" customHeight="1" x14ac:dyDescent="0.25">
      <c r="A4" s="29" t="s">
        <v>4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</row>
    <row r="5" spans="1:16" x14ac:dyDescent="0.25">
      <c r="A5" s="2" t="s">
        <v>0</v>
      </c>
    </row>
    <row r="6" spans="1:16" x14ac:dyDescent="0.25">
      <c r="A6" s="31" t="str">
        <f>т2!A6</f>
        <v>Инвестиционная программа Акционерного общества "Западная энергетическая компания"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</row>
    <row r="7" spans="1:16" x14ac:dyDescent="0.25">
      <c r="A7" s="32" t="s">
        <v>5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</row>
    <row r="8" spans="1:16" x14ac:dyDescent="0.25">
      <c r="A8" s="31" t="str">
        <f>т2!A8</f>
        <v>Год раскрытия информации: 2023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ht="24" customHeight="1" x14ac:dyDescent="0.25">
      <c r="A9" s="33" t="str">
        <f>т2!A9</f>
        <v>Наименование инвестиционного проекта: Програмное обеспечение АИСКУЭ для выхода на ОРЭМ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 x14ac:dyDescent="0.25">
      <c r="A10" s="33" t="str">
        <f>т2!A10</f>
        <v>Идентификатор инвестиционного проекта: L 21-23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x14ac:dyDescent="0.25">
      <c r="A11" s="33" t="str">
        <f>т2!A11</f>
        <v>Утвержденные плановые значения показателей приведены в соответствии с приказом  СГРЦТ Калининградской области №66-02э/22 от 10.10.2022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</row>
    <row r="12" spans="1:16" x14ac:dyDescent="0.25">
      <c r="A12" s="32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</row>
    <row r="13" spans="1:16" x14ac:dyDescent="0.25">
      <c r="A13" s="33" t="s">
        <v>7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</row>
    <row r="14" spans="1:16" x14ac:dyDescent="0.25">
      <c r="A14" s="31" t="s">
        <v>30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16" x14ac:dyDescent="0.25">
      <c r="A15" s="34" t="s">
        <v>9</v>
      </c>
      <c r="B15" s="34" t="s">
        <v>10</v>
      </c>
      <c r="C15" s="34" t="s">
        <v>11</v>
      </c>
      <c r="D15" s="34" t="s">
        <v>0</v>
      </c>
      <c r="E15" s="34" t="s">
        <v>0</v>
      </c>
      <c r="F15" s="34" t="s">
        <v>0</v>
      </c>
      <c r="G15" s="34" t="s">
        <v>0</v>
      </c>
      <c r="H15" s="34" t="s">
        <v>0</v>
      </c>
      <c r="I15" s="34" t="s">
        <v>0</v>
      </c>
      <c r="J15" s="34" t="s">
        <v>12</v>
      </c>
      <c r="K15" s="34" t="s">
        <v>0</v>
      </c>
      <c r="L15" s="34" t="s">
        <v>0</v>
      </c>
      <c r="M15" s="34" t="s">
        <v>0</v>
      </c>
      <c r="N15" s="34" t="s">
        <v>0</v>
      </c>
      <c r="O15" s="34" t="s">
        <v>0</v>
      </c>
      <c r="P15" s="34" t="s">
        <v>0</v>
      </c>
    </row>
    <row r="16" spans="1:16" ht="30" customHeight="1" x14ac:dyDescent="0.25">
      <c r="A16" s="34" t="s">
        <v>0</v>
      </c>
      <c r="B16" s="34" t="s">
        <v>0</v>
      </c>
      <c r="C16" s="34" t="s">
        <v>13</v>
      </c>
      <c r="D16" s="34" t="s">
        <v>0</v>
      </c>
      <c r="E16" s="34" t="s">
        <v>0</v>
      </c>
      <c r="F16" s="34" t="s">
        <v>0</v>
      </c>
      <c r="G16" s="34" t="s">
        <v>0</v>
      </c>
      <c r="H16" s="34" t="s">
        <v>0</v>
      </c>
      <c r="I16" s="34" t="s">
        <v>0</v>
      </c>
      <c r="J16" s="34" t="s">
        <v>59</v>
      </c>
      <c r="K16" s="34" t="s">
        <v>0</v>
      </c>
      <c r="L16" s="34" t="s">
        <v>0</v>
      </c>
      <c r="M16" s="34" t="s">
        <v>0</v>
      </c>
      <c r="N16" s="34" t="s">
        <v>0</v>
      </c>
      <c r="O16" s="34" t="s">
        <v>0</v>
      </c>
      <c r="P16" s="34" t="s">
        <v>0</v>
      </c>
    </row>
    <row r="17" spans="1:18" ht="30" customHeight="1" x14ac:dyDescent="0.25">
      <c r="A17" s="34" t="s">
        <v>0</v>
      </c>
      <c r="B17" s="34" t="s">
        <v>0</v>
      </c>
      <c r="C17" s="34" t="s">
        <v>14</v>
      </c>
      <c r="D17" s="34" t="s">
        <v>0</v>
      </c>
      <c r="E17" s="34" t="s">
        <v>0</v>
      </c>
      <c r="F17" s="34" t="s">
        <v>0</v>
      </c>
      <c r="G17" s="34" t="s">
        <v>15</v>
      </c>
      <c r="H17" s="34" t="s">
        <v>0</v>
      </c>
      <c r="I17" s="34" t="s">
        <v>0</v>
      </c>
      <c r="J17" s="34" t="s">
        <v>16</v>
      </c>
      <c r="K17" s="34" t="s">
        <v>0</v>
      </c>
      <c r="L17" s="34" t="s">
        <v>0</v>
      </c>
      <c r="M17" s="34" t="s">
        <v>0</v>
      </c>
      <c r="N17" s="34" t="s">
        <v>15</v>
      </c>
      <c r="O17" s="34" t="s">
        <v>0</v>
      </c>
      <c r="P17" s="34" t="s">
        <v>0</v>
      </c>
    </row>
    <row r="18" spans="1:18" ht="63" x14ac:dyDescent="0.25">
      <c r="A18" s="34" t="s">
        <v>0</v>
      </c>
      <c r="B18" s="34" t="s">
        <v>0</v>
      </c>
      <c r="C18" s="3" t="s">
        <v>17</v>
      </c>
      <c r="D18" s="3" t="s">
        <v>18</v>
      </c>
      <c r="E18" s="3" t="s">
        <v>19</v>
      </c>
      <c r="F18" s="3" t="s">
        <v>20</v>
      </c>
      <c r="G18" s="3" t="s">
        <v>21</v>
      </c>
      <c r="H18" s="3" t="s">
        <v>22</v>
      </c>
      <c r="I18" s="3" t="s">
        <v>23</v>
      </c>
      <c r="J18" s="3" t="s">
        <v>17</v>
      </c>
      <c r="K18" s="3" t="s">
        <v>18</v>
      </c>
      <c r="L18" s="3" t="s">
        <v>19</v>
      </c>
      <c r="M18" s="3" t="s">
        <v>20</v>
      </c>
      <c r="N18" s="3" t="s">
        <v>21</v>
      </c>
      <c r="O18" s="3" t="s">
        <v>22</v>
      </c>
      <c r="P18" s="3" t="s">
        <v>23</v>
      </c>
      <c r="Q18" s="3" t="s">
        <v>24</v>
      </c>
      <c r="R18" s="3" t="s">
        <v>25</v>
      </c>
    </row>
    <row r="19" spans="1:18" ht="15.75" x14ac:dyDescent="0.25">
      <c r="A19" s="3">
        <v>1</v>
      </c>
      <c r="B19" s="3">
        <v>2</v>
      </c>
      <c r="C19" s="3">
        <v>3</v>
      </c>
      <c r="D19" s="3">
        <v>4</v>
      </c>
      <c r="E19" s="3">
        <v>5</v>
      </c>
      <c r="F19" s="3">
        <v>6</v>
      </c>
      <c r="G19" s="3">
        <v>7</v>
      </c>
      <c r="H19" s="3">
        <v>8</v>
      </c>
      <c r="I19" s="3">
        <v>9</v>
      </c>
      <c r="J19" s="3">
        <v>10</v>
      </c>
      <c r="K19" s="3">
        <v>11</v>
      </c>
      <c r="L19" s="3">
        <v>12</v>
      </c>
      <c r="M19" s="3">
        <v>13</v>
      </c>
      <c r="N19" s="3">
        <v>14</v>
      </c>
      <c r="O19" s="3">
        <v>15</v>
      </c>
      <c r="P19" s="3">
        <v>16</v>
      </c>
    </row>
    <row r="20" spans="1:18" ht="50.1" customHeight="1" x14ac:dyDescent="0.25">
      <c r="A20" s="6" t="s">
        <v>0</v>
      </c>
      <c r="B20" s="6" t="s">
        <v>26</v>
      </c>
      <c r="C20" s="6" t="s">
        <v>0</v>
      </c>
      <c r="D20" s="6" t="s">
        <v>0</v>
      </c>
      <c r="E20" s="7" t="s">
        <v>0</v>
      </c>
      <c r="F20" s="6" t="s">
        <v>0</v>
      </c>
      <c r="G20" s="6" t="s">
        <v>0</v>
      </c>
      <c r="H20" s="8" t="s">
        <v>0</v>
      </c>
      <c r="I20" s="8" t="s">
        <v>27</v>
      </c>
      <c r="J20" s="6" t="s">
        <v>0</v>
      </c>
      <c r="K20" s="6" t="s">
        <v>0</v>
      </c>
      <c r="L20" s="7" t="s">
        <v>0</v>
      </c>
      <c r="M20" s="6" t="s">
        <v>0</v>
      </c>
      <c r="N20" s="6" t="s">
        <v>0</v>
      </c>
      <c r="O20" s="8" t="s">
        <v>0</v>
      </c>
      <c r="P20" s="8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0"/>
  <sheetViews>
    <sheetView showOutlineSymbols="0" showWhiteSpace="0" workbookViewId="0">
      <selection activeCell="A12" sqref="A12:P12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6384" width="9" style="2"/>
  </cols>
  <sheetData>
    <row r="1" spans="1:16" x14ac:dyDescent="0.25">
      <c r="A1" s="5" t="s">
        <v>0</v>
      </c>
      <c r="B1" s="5" t="s">
        <v>0</v>
      </c>
      <c r="C1" s="5" t="s">
        <v>0</v>
      </c>
      <c r="D1" s="5" t="s">
        <v>0</v>
      </c>
      <c r="E1" s="5" t="s">
        <v>0</v>
      </c>
      <c r="F1" s="5" t="s">
        <v>0</v>
      </c>
      <c r="G1" s="5" t="s">
        <v>0</v>
      </c>
      <c r="H1" s="5" t="s">
        <v>0</v>
      </c>
      <c r="I1" s="5" t="s">
        <v>0</v>
      </c>
      <c r="J1" s="5" t="s">
        <v>0</v>
      </c>
      <c r="K1" s="5" t="s">
        <v>0</v>
      </c>
      <c r="L1" s="5" t="s">
        <v>0</v>
      </c>
      <c r="M1" s="5" t="s">
        <v>0</v>
      </c>
      <c r="N1" s="5" t="s">
        <v>0</v>
      </c>
      <c r="O1" s="28" t="s">
        <v>1</v>
      </c>
      <c r="P1" s="28" t="s">
        <v>0</v>
      </c>
    </row>
    <row r="2" spans="1:16" x14ac:dyDescent="0.25">
      <c r="A2" s="5" t="s">
        <v>0</v>
      </c>
      <c r="B2" s="5" t="s">
        <v>0</v>
      </c>
      <c r="C2" s="5" t="s">
        <v>0</v>
      </c>
      <c r="D2" s="5" t="s">
        <v>0</v>
      </c>
      <c r="E2" s="5" t="s">
        <v>0</v>
      </c>
      <c r="F2" s="5" t="s">
        <v>0</v>
      </c>
      <c r="G2" s="5" t="s">
        <v>0</v>
      </c>
      <c r="H2" s="5" t="s">
        <v>0</v>
      </c>
      <c r="I2" s="5" t="s">
        <v>0</v>
      </c>
      <c r="J2" s="5" t="s">
        <v>0</v>
      </c>
      <c r="K2" s="5" t="s">
        <v>0</v>
      </c>
      <c r="L2" s="5" t="s">
        <v>0</v>
      </c>
      <c r="M2" s="5" t="s">
        <v>0</v>
      </c>
      <c r="N2" s="5" t="s">
        <v>0</v>
      </c>
      <c r="O2" s="28" t="s">
        <v>2</v>
      </c>
      <c r="P2" s="28" t="s">
        <v>0</v>
      </c>
    </row>
    <row r="3" spans="1:16" x14ac:dyDescent="0.25">
      <c r="A3" s="5" t="s">
        <v>0</v>
      </c>
      <c r="B3" s="5" t="s">
        <v>0</v>
      </c>
      <c r="C3" s="5" t="s">
        <v>0</v>
      </c>
      <c r="D3" s="5" t="s">
        <v>0</v>
      </c>
      <c r="E3" s="5" t="s">
        <v>0</v>
      </c>
      <c r="F3" s="5" t="s">
        <v>0</v>
      </c>
      <c r="G3" s="5" t="s">
        <v>0</v>
      </c>
      <c r="H3" s="5" t="s">
        <v>0</v>
      </c>
      <c r="I3" s="5" t="s">
        <v>0</v>
      </c>
      <c r="J3" s="5" t="s">
        <v>0</v>
      </c>
      <c r="K3" s="5" t="s">
        <v>0</v>
      </c>
      <c r="L3" s="5" t="s">
        <v>0</v>
      </c>
      <c r="M3" s="5" t="s">
        <v>0</v>
      </c>
      <c r="N3" s="5" t="s">
        <v>0</v>
      </c>
      <c r="O3" s="28" t="s">
        <v>3</v>
      </c>
      <c r="P3" s="28" t="s">
        <v>0</v>
      </c>
    </row>
    <row r="4" spans="1:16" ht="45" customHeight="1" x14ac:dyDescent="0.25">
      <c r="A4" s="29" t="s">
        <v>4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</row>
    <row r="5" spans="1:16" x14ac:dyDescent="0.25">
      <c r="A5" s="2" t="s">
        <v>0</v>
      </c>
    </row>
    <row r="6" spans="1:16" x14ac:dyDescent="0.25">
      <c r="A6" s="31" t="str">
        <f>т2!A6</f>
        <v>Инвестиционная программа Акционерного общества "Западная энергетическая компания"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</row>
    <row r="7" spans="1:16" x14ac:dyDescent="0.25">
      <c r="A7" s="32" t="s">
        <v>5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</row>
    <row r="8" spans="1:16" x14ac:dyDescent="0.25">
      <c r="A8" s="31" t="str">
        <f>т2!A8</f>
        <v>Год раскрытия информации: 2023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ht="22.5" customHeight="1" x14ac:dyDescent="0.25">
      <c r="A9" s="33" t="str">
        <f>т2!A9</f>
        <v>Наименование инвестиционного проекта: Програмное обеспечение АИСКУЭ для выхода на ОРЭМ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 x14ac:dyDescent="0.25">
      <c r="A10" s="33" t="str">
        <f>т2!A10</f>
        <v>Идентификатор инвестиционного проекта: L 21-23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x14ac:dyDescent="0.25">
      <c r="A11" s="33" t="str">
        <f>т1!A11</f>
        <v>Утвержденные плановые значения показателей приведены в соответствии с приказом  СГРЦТ Калининградской области №66-02э/22 от 10.10.2022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</row>
    <row r="12" spans="1:16" x14ac:dyDescent="0.25">
      <c r="A12" s="32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</row>
    <row r="13" spans="1:16" x14ac:dyDescent="0.25">
      <c r="A13" s="33" t="s">
        <v>7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</row>
    <row r="14" spans="1:16" x14ac:dyDescent="0.25">
      <c r="A14" s="31" t="s">
        <v>31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16" x14ac:dyDescent="0.25">
      <c r="A15" s="34" t="s">
        <v>9</v>
      </c>
      <c r="B15" s="34" t="s">
        <v>10</v>
      </c>
      <c r="C15" s="34" t="s">
        <v>11</v>
      </c>
      <c r="D15" s="34" t="s">
        <v>0</v>
      </c>
      <c r="E15" s="34" t="s">
        <v>0</v>
      </c>
      <c r="F15" s="34" t="s">
        <v>0</v>
      </c>
      <c r="G15" s="34" t="s">
        <v>0</v>
      </c>
      <c r="H15" s="34" t="s">
        <v>0</v>
      </c>
      <c r="I15" s="34" t="s">
        <v>0</v>
      </c>
      <c r="J15" s="34" t="s">
        <v>12</v>
      </c>
      <c r="K15" s="34" t="s">
        <v>0</v>
      </c>
      <c r="L15" s="34" t="s">
        <v>0</v>
      </c>
      <c r="M15" s="34" t="s">
        <v>0</v>
      </c>
      <c r="N15" s="34" t="s">
        <v>0</v>
      </c>
      <c r="O15" s="34" t="s">
        <v>0</v>
      </c>
      <c r="P15" s="34" t="s">
        <v>0</v>
      </c>
    </row>
    <row r="16" spans="1:16" ht="30" customHeight="1" x14ac:dyDescent="0.25">
      <c r="A16" s="34" t="s">
        <v>0</v>
      </c>
      <c r="B16" s="34" t="s">
        <v>0</v>
      </c>
      <c r="C16" s="34" t="s">
        <v>13</v>
      </c>
      <c r="D16" s="34" t="s">
        <v>0</v>
      </c>
      <c r="E16" s="34" t="s">
        <v>0</v>
      </c>
      <c r="F16" s="34" t="s">
        <v>0</v>
      </c>
      <c r="G16" s="34" t="s">
        <v>0</v>
      </c>
      <c r="H16" s="34" t="s">
        <v>0</v>
      </c>
      <c r="I16" s="34" t="s">
        <v>0</v>
      </c>
      <c r="J16" s="34" t="s">
        <v>46</v>
      </c>
      <c r="K16" s="34" t="s">
        <v>0</v>
      </c>
      <c r="L16" s="34" t="s">
        <v>0</v>
      </c>
      <c r="M16" s="34" t="s">
        <v>0</v>
      </c>
      <c r="N16" s="34" t="s">
        <v>0</v>
      </c>
      <c r="O16" s="34" t="s">
        <v>0</v>
      </c>
      <c r="P16" s="34" t="s">
        <v>0</v>
      </c>
    </row>
    <row r="17" spans="1:18" ht="30" customHeight="1" x14ac:dyDescent="0.25">
      <c r="A17" s="34" t="s">
        <v>0</v>
      </c>
      <c r="B17" s="34" t="s">
        <v>0</v>
      </c>
      <c r="C17" s="34" t="s">
        <v>14</v>
      </c>
      <c r="D17" s="34" t="s">
        <v>0</v>
      </c>
      <c r="E17" s="34" t="s">
        <v>0</v>
      </c>
      <c r="F17" s="34" t="s">
        <v>0</v>
      </c>
      <c r="G17" s="34" t="s">
        <v>15</v>
      </c>
      <c r="H17" s="34" t="s">
        <v>0</v>
      </c>
      <c r="I17" s="34" t="s">
        <v>0</v>
      </c>
      <c r="J17" s="34" t="s">
        <v>16</v>
      </c>
      <c r="K17" s="34" t="s">
        <v>0</v>
      </c>
      <c r="L17" s="34" t="s">
        <v>0</v>
      </c>
      <c r="M17" s="34" t="s">
        <v>0</v>
      </c>
      <c r="N17" s="34" t="s">
        <v>15</v>
      </c>
      <c r="O17" s="34" t="s">
        <v>0</v>
      </c>
      <c r="P17" s="34" t="s">
        <v>0</v>
      </c>
    </row>
    <row r="18" spans="1:18" ht="63" x14ac:dyDescent="0.25">
      <c r="A18" s="34" t="s">
        <v>0</v>
      </c>
      <c r="B18" s="34" t="s">
        <v>0</v>
      </c>
      <c r="C18" s="3" t="s">
        <v>17</v>
      </c>
      <c r="D18" s="3" t="s">
        <v>18</v>
      </c>
      <c r="E18" s="3" t="s">
        <v>19</v>
      </c>
      <c r="F18" s="3" t="s">
        <v>20</v>
      </c>
      <c r="G18" s="3" t="s">
        <v>21</v>
      </c>
      <c r="H18" s="3" t="s">
        <v>22</v>
      </c>
      <c r="I18" s="3" t="s">
        <v>23</v>
      </c>
      <c r="J18" s="3" t="s">
        <v>17</v>
      </c>
      <c r="K18" s="3" t="s">
        <v>18</v>
      </c>
      <c r="L18" s="3" t="s">
        <v>19</v>
      </c>
      <c r="M18" s="3" t="s">
        <v>20</v>
      </c>
      <c r="N18" s="3" t="s">
        <v>21</v>
      </c>
      <c r="O18" s="3" t="s">
        <v>22</v>
      </c>
      <c r="P18" s="3" t="s">
        <v>23</v>
      </c>
      <c r="Q18" s="3" t="s">
        <v>24</v>
      </c>
      <c r="R18" s="3" t="s">
        <v>25</v>
      </c>
    </row>
    <row r="19" spans="1:18" ht="15.75" x14ac:dyDescent="0.25">
      <c r="A19" s="3">
        <v>1</v>
      </c>
      <c r="B19" s="3">
        <v>2</v>
      </c>
      <c r="C19" s="3">
        <v>3</v>
      </c>
      <c r="D19" s="3">
        <v>4</v>
      </c>
      <c r="E19" s="3">
        <v>5</v>
      </c>
      <c r="F19" s="3">
        <v>6</v>
      </c>
      <c r="G19" s="3">
        <v>7</v>
      </c>
      <c r="H19" s="3">
        <v>8</v>
      </c>
      <c r="I19" s="3">
        <v>9</v>
      </c>
      <c r="J19" s="3">
        <v>10</v>
      </c>
      <c r="K19" s="3">
        <v>11</v>
      </c>
      <c r="L19" s="3">
        <v>12</v>
      </c>
      <c r="M19" s="3">
        <v>13</v>
      </c>
      <c r="N19" s="3">
        <v>14</v>
      </c>
      <c r="O19" s="3">
        <v>15</v>
      </c>
      <c r="P19" s="3">
        <v>16</v>
      </c>
    </row>
    <row r="20" spans="1:18" ht="50.1" customHeight="1" x14ac:dyDescent="0.25">
      <c r="A20" s="6" t="s">
        <v>0</v>
      </c>
      <c r="B20" s="6" t="s">
        <v>26</v>
      </c>
      <c r="C20" s="6" t="s">
        <v>0</v>
      </c>
      <c r="D20" s="6" t="s">
        <v>0</v>
      </c>
      <c r="E20" s="7" t="s">
        <v>0</v>
      </c>
      <c r="F20" s="6" t="s">
        <v>0</v>
      </c>
      <c r="G20" s="6" t="s">
        <v>0</v>
      </c>
      <c r="H20" s="8" t="s">
        <v>0</v>
      </c>
      <c r="I20" s="8" t="s">
        <v>27</v>
      </c>
      <c r="J20" s="6" t="s">
        <v>0</v>
      </c>
      <c r="K20" s="6" t="s">
        <v>0</v>
      </c>
      <c r="L20" s="7" t="s">
        <v>0</v>
      </c>
      <c r="M20" s="6" t="s">
        <v>0</v>
      </c>
      <c r="N20" s="6" t="s">
        <v>0</v>
      </c>
      <c r="O20" s="8" t="s">
        <v>0</v>
      </c>
      <c r="P20" s="8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0"/>
  <sheetViews>
    <sheetView showOutlineSymbols="0" showWhiteSpace="0" workbookViewId="0">
      <selection activeCell="J17" sqref="J17:M17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6384" width="9" style="2"/>
  </cols>
  <sheetData>
    <row r="1" spans="1:16" x14ac:dyDescent="0.25">
      <c r="A1" s="5" t="s">
        <v>0</v>
      </c>
      <c r="B1" s="5" t="s">
        <v>0</v>
      </c>
      <c r="C1" s="5" t="s">
        <v>0</v>
      </c>
      <c r="D1" s="5" t="s">
        <v>0</v>
      </c>
      <c r="E1" s="5" t="s">
        <v>0</v>
      </c>
      <c r="F1" s="5" t="s">
        <v>0</v>
      </c>
      <c r="G1" s="5" t="s">
        <v>0</v>
      </c>
      <c r="H1" s="5" t="s">
        <v>0</v>
      </c>
      <c r="I1" s="5" t="s">
        <v>0</v>
      </c>
      <c r="J1" s="5" t="s">
        <v>0</v>
      </c>
      <c r="K1" s="5" t="s">
        <v>0</v>
      </c>
      <c r="L1" s="5" t="s">
        <v>0</v>
      </c>
      <c r="M1" s="5" t="s">
        <v>0</v>
      </c>
      <c r="N1" s="5" t="s">
        <v>0</v>
      </c>
      <c r="O1" s="28" t="s">
        <v>1</v>
      </c>
      <c r="P1" s="28" t="s">
        <v>0</v>
      </c>
    </row>
    <row r="2" spans="1:16" x14ac:dyDescent="0.25">
      <c r="A2" s="5" t="s">
        <v>0</v>
      </c>
      <c r="B2" s="5" t="s">
        <v>0</v>
      </c>
      <c r="C2" s="5" t="s">
        <v>0</v>
      </c>
      <c r="D2" s="5" t="s">
        <v>0</v>
      </c>
      <c r="E2" s="5" t="s">
        <v>0</v>
      </c>
      <c r="F2" s="5" t="s">
        <v>0</v>
      </c>
      <c r="G2" s="5" t="s">
        <v>0</v>
      </c>
      <c r="H2" s="5" t="s">
        <v>0</v>
      </c>
      <c r="I2" s="5" t="s">
        <v>0</v>
      </c>
      <c r="J2" s="5" t="s">
        <v>0</v>
      </c>
      <c r="K2" s="5" t="s">
        <v>0</v>
      </c>
      <c r="L2" s="5" t="s">
        <v>0</v>
      </c>
      <c r="M2" s="5" t="s">
        <v>0</v>
      </c>
      <c r="N2" s="5" t="s">
        <v>0</v>
      </c>
      <c r="O2" s="28" t="s">
        <v>2</v>
      </c>
      <c r="P2" s="28" t="s">
        <v>0</v>
      </c>
    </row>
    <row r="3" spans="1:16" x14ac:dyDescent="0.25">
      <c r="A3" s="5" t="s">
        <v>0</v>
      </c>
      <c r="B3" s="5" t="s">
        <v>0</v>
      </c>
      <c r="C3" s="5" t="s">
        <v>0</v>
      </c>
      <c r="D3" s="5" t="s">
        <v>0</v>
      </c>
      <c r="E3" s="5" t="s">
        <v>0</v>
      </c>
      <c r="F3" s="5" t="s">
        <v>0</v>
      </c>
      <c r="G3" s="5" t="s">
        <v>0</v>
      </c>
      <c r="H3" s="5" t="s">
        <v>0</v>
      </c>
      <c r="I3" s="5" t="s">
        <v>0</v>
      </c>
      <c r="J3" s="5" t="s">
        <v>0</v>
      </c>
      <c r="K3" s="5" t="s">
        <v>0</v>
      </c>
      <c r="L3" s="5" t="s">
        <v>0</v>
      </c>
      <c r="M3" s="5" t="s">
        <v>0</v>
      </c>
      <c r="N3" s="5" t="s">
        <v>0</v>
      </c>
      <c r="O3" s="28" t="s">
        <v>3</v>
      </c>
      <c r="P3" s="28" t="s">
        <v>0</v>
      </c>
    </row>
    <row r="4" spans="1:16" ht="45" customHeight="1" x14ac:dyDescent="0.25">
      <c r="A4" s="35" t="s">
        <v>4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</row>
    <row r="5" spans="1:16" x14ac:dyDescent="0.25">
      <c r="A5" s="2" t="s">
        <v>0</v>
      </c>
    </row>
    <row r="6" spans="1:16" x14ac:dyDescent="0.25">
      <c r="A6" s="36" t="str">
        <f>т2!A6</f>
        <v>Инвестиционная программа Акционерного общества "Западная энергетическая компания"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</row>
    <row r="7" spans="1:16" x14ac:dyDescent="0.25">
      <c r="A7" s="36" t="s">
        <v>5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</row>
    <row r="8" spans="1:16" x14ac:dyDescent="0.25">
      <c r="A8" s="36" t="str">
        <f>т2!A8</f>
        <v>Год раскрытия информации: 2023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ht="45" customHeight="1" x14ac:dyDescent="0.25">
      <c r="A9" s="37" t="str">
        <f>т2!A9</f>
        <v>Наименование инвестиционного проекта: Програмное обеспечение АИСКУЭ для выхода на ОРЭМ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 x14ac:dyDescent="0.25">
      <c r="A10" s="37" t="str">
        <f>т2!A10</f>
        <v>Идентификатор инвестиционного проекта: L 21-23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x14ac:dyDescent="0.25">
      <c r="A11" s="37" t="str">
        <f>т2!A11</f>
        <v>Утвержденные плановые значения показателей приведены в соответствии с приказом  СГРЦТ Калининградской области №66-02э/22 от 10.10.2022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</row>
    <row r="12" spans="1:16" x14ac:dyDescent="0.25">
      <c r="A12" s="36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</row>
    <row r="13" spans="1:16" x14ac:dyDescent="0.25">
      <c r="A13" s="37" t="s">
        <v>7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</row>
    <row r="14" spans="1:16" x14ac:dyDescent="0.25">
      <c r="A14" s="36" t="s">
        <v>32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16" x14ac:dyDescent="0.25">
      <c r="A15" s="38" t="s">
        <v>9</v>
      </c>
      <c r="B15" s="38" t="s">
        <v>10</v>
      </c>
      <c r="C15" s="38" t="s">
        <v>11</v>
      </c>
      <c r="D15" s="38" t="s">
        <v>0</v>
      </c>
      <c r="E15" s="38" t="s">
        <v>0</v>
      </c>
      <c r="F15" s="38" t="s">
        <v>0</v>
      </c>
      <c r="G15" s="38" t="s">
        <v>0</v>
      </c>
      <c r="H15" s="38" t="s">
        <v>0</v>
      </c>
      <c r="I15" s="38" t="s">
        <v>0</v>
      </c>
      <c r="J15" s="38" t="s">
        <v>12</v>
      </c>
      <c r="K15" s="38" t="s">
        <v>0</v>
      </c>
      <c r="L15" s="38" t="s">
        <v>0</v>
      </c>
      <c r="M15" s="38" t="s">
        <v>0</v>
      </c>
      <c r="N15" s="38" t="s">
        <v>0</v>
      </c>
      <c r="O15" s="38" t="s">
        <v>0</v>
      </c>
      <c r="P15" s="38" t="s">
        <v>0</v>
      </c>
    </row>
    <row r="16" spans="1:16" ht="30" customHeight="1" x14ac:dyDescent="0.25">
      <c r="A16" s="38" t="s">
        <v>0</v>
      </c>
      <c r="B16" s="38" t="s">
        <v>0</v>
      </c>
      <c r="C16" s="38" t="s">
        <v>13</v>
      </c>
      <c r="D16" s="38" t="s">
        <v>0</v>
      </c>
      <c r="E16" s="38" t="s">
        <v>0</v>
      </c>
      <c r="F16" s="38" t="s">
        <v>0</v>
      </c>
      <c r="G16" s="38" t="s">
        <v>0</v>
      </c>
      <c r="H16" s="38" t="s">
        <v>0</v>
      </c>
      <c r="I16" s="38" t="s">
        <v>0</v>
      </c>
      <c r="J16" s="38" t="s">
        <v>13</v>
      </c>
      <c r="K16" s="38" t="s">
        <v>0</v>
      </c>
      <c r="L16" s="38" t="s">
        <v>0</v>
      </c>
      <c r="M16" s="38" t="s">
        <v>0</v>
      </c>
      <c r="N16" s="38" t="s">
        <v>0</v>
      </c>
      <c r="O16" s="38" t="s">
        <v>0</v>
      </c>
      <c r="P16" s="38" t="s">
        <v>0</v>
      </c>
    </row>
    <row r="17" spans="1:18" ht="30" customHeight="1" x14ac:dyDescent="0.25">
      <c r="A17" s="38" t="s">
        <v>0</v>
      </c>
      <c r="B17" s="38" t="s">
        <v>0</v>
      </c>
      <c r="C17" s="38" t="s">
        <v>14</v>
      </c>
      <c r="D17" s="38" t="s">
        <v>0</v>
      </c>
      <c r="E17" s="38" t="s">
        <v>0</v>
      </c>
      <c r="F17" s="38" t="s">
        <v>0</v>
      </c>
      <c r="G17" s="38" t="s">
        <v>15</v>
      </c>
      <c r="H17" s="38" t="s">
        <v>0</v>
      </c>
      <c r="I17" s="38" t="s">
        <v>0</v>
      </c>
      <c r="J17" s="38" t="s">
        <v>16</v>
      </c>
      <c r="K17" s="38" t="s">
        <v>0</v>
      </c>
      <c r="L17" s="38" t="s">
        <v>0</v>
      </c>
      <c r="M17" s="38" t="s">
        <v>0</v>
      </c>
      <c r="N17" s="38" t="s">
        <v>15</v>
      </c>
      <c r="O17" s="38" t="s">
        <v>0</v>
      </c>
      <c r="P17" s="38" t="s">
        <v>0</v>
      </c>
    </row>
    <row r="18" spans="1:18" ht="60" x14ac:dyDescent="0.25">
      <c r="A18" s="38" t="s">
        <v>0</v>
      </c>
      <c r="B18" s="38" t="s">
        <v>0</v>
      </c>
      <c r="C18" s="10" t="s">
        <v>17</v>
      </c>
      <c r="D18" s="10" t="s">
        <v>18</v>
      </c>
      <c r="E18" s="10" t="s">
        <v>19</v>
      </c>
      <c r="F18" s="10" t="s">
        <v>20</v>
      </c>
      <c r="G18" s="10" t="s">
        <v>21</v>
      </c>
      <c r="H18" s="10" t="s">
        <v>22</v>
      </c>
      <c r="I18" s="10" t="s">
        <v>23</v>
      </c>
      <c r="J18" s="10" t="s">
        <v>17</v>
      </c>
      <c r="K18" s="10" t="s">
        <v>18</v>
      </c>
      <c r="L18" s="10" t="s">
        <v>19</v>
      </c>
      <c r="M18" s="10" t="s">
        <v>20</v>
      </c>
      <c r="N18" s="10" t="s">
        <v>21</v>
      </c>
      <c r="O18" s="10" t="s">
        <v>22</v>
      </c>
      <c r="P18" s="10" t="s">
        <v>23</v>
      </c>
      <c r="Q18" s="10" t="s">
        <v>24</v>
      </c>
      <c r="R18" s="10" t="s">
        <v>25</v>
      </c>
    </row>
    <row r="19" spans="1:18" x14ac:dyDescent="0.25">
      <c r="A19" s="10">
        <v>1</v>
      </c>
      <c r="B19" s="10">
        <v>2</v>
      </c>
      <c r="C19" s="10">
        <v>3</v>
      </c>
      <c r="D19" s="10">
        <v>4</v>
      </c>
      <c r="E19" s="10">
        <v>5</v>
      </c>
      <c r="F19" s="10">
        <v>6</v>
      </c>
      <c r="G19" s="10">
        <v>7</v>
      </c>
      <c r="H19" s="10">
        <v>8</v>
      </c>
      <c r="I19" s="10"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</row>
    <row r="20" spans="1:18" ht="50.1" customHeight="1" x14ac:dyDescent="0.25">
      <c r="A20" s="11" t="s">
        <v>0</v>
      </c>
      <c r="B20" s="11" t="s">
        <v>26</v>
      </c>
      <c r="C20" s="11" t="s">
        <v>0</v>
      </c>
      <c r="D20" s="11" t="s">
        <v>0</v>
      </c>
      <c r="E20" s="12" t="s">
        <v>0</v>
      </c>
      <c r="F20" s="11" t="s">
        <v>0</v>
      </c>
      <c r="G20" s="11" t="s">
        <v>0</v>
      </c>
      <c r="H20" s="13" t="s">
        <v>0</v>
      </c>
      <c r="I20" s="13" t="s">
        <v>27</v>
      </c>
      <c r="J20" s="11" t="s">
        <v>0</v>
      </c>
      <c r="K20" s="11" t="s">
        <v>0</v>
      </c>
      <c r="L20" s="12" t="s">
        <v>0</v>
      </c>
      <c r="M20" s="11" t="s">
        <v>0</v>
      </c>
      <c r="N20" s="11" t="s">
        <v>0</v>
      </c>
      <c r="O20" s="13" t="s">
        <v>0</v>
      </c>
      <c r="P20" s="13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showOutlineSymbols="0" showWhiteSpace="0" workbookViewId="0">
      <selection activeCell="K18" sqref="K18"/>
    </sheetView>
  </sheetViews>
  <sheetFormatPr defaultRowHeight="15" x14ac:dyDescent="0.25"/>
  <cols>
    <col min="1" max="1" width="8" style="2" bestFit="1" customWidth="1"/>
    <col min="2" max="2" width="25" style="2" bestFit="1" customWidth="1"/>
    <col min="3" max="3" width="13" style="2" bestFit="1" customWidth="1"/>
    <col min="4" max="4" width="23" style="2" bestFit="1" customWidth="1"/>
    <col min="5" max="5" width="13" style="2" bestFit="1" customWidth="1"/>
    <col min="6" max="6" width="10" style="2" bestFit="1" customWidth="1"/>
    <col min="7" max="7" width="13" style="2" bestFit="1" customWidth="1"/>
    <col min="8" max="8" width="16" style="2" bestFit="1" customWidth="1"/>
    <col min="9" max="9" width="14" style="2" bestFit="1" customWidth="1"/>
    <col min="10" max="10" width="13" style="2" bestFit="1" customWidth="1"/>
    <col min="11" max="11" width="22" style="2" bestFit="1" customWidth="1"/>
    <col min="12" max="12" width="13" style="2" bestFit="1" customWidth="1"/>
    <col min="13" max="13" width="10" style="2" bestFit="1" customWidth="1"/>
    <col min="14" max="14" width="13" style="2" bestFit="1" customWidth="1"/>
    <col min="15" max="15" width="16" style="2" bestFit="1" customWidth="1"/>
    <col min="16" max="16" width="14" style="2" bestFit="1" customWidth="1"/>
    <col min="17" max="17" width="8.375" style="2" bestFit="1" customWidth="1"/>
    <col min="18" max="18" width="15.625" style="2" bestFit="1" customWidth="1"/>
    <col min="19" max="16384" width="9" style="2"/>
  </cols>
  <sheetData>
    <row r="1" spans="1:16" x14ac:dyDescent="0.25">
      <c r="A1" s="5" t="s">
        <v>0</v>
      </c>
      <c r="B1" s="5" t="s">
        <v>0</v>
      </c>
      <c r="C1" s="5" t="s">
        <v>0</v>
      </c>
      <c r="D1" s="5" t="s">
        <v>0</v>
      </c>
      <c r="E1" s="5" t="s">
        <v>0</v>
      </c>
      <c r="F1" s="5" t="s">
        <v>0</v>
      </c>
      <c r="G1" s="5" t="s">
        <v>0</v>
      </c>
      <c r="H1" s="5" t="s">
        <v>0</v>
      </c>
      <c r="I1" s="5" t="s">
        <v>0</v>
      </c>
      <c r="J1" s="5" t="s">
        <v>0</v>
      </c>
      <c r="K1" s="5" t="s">
        <v>0</v>
      </c>
      <c r="L1" s="5" t="s">
        <v>0</v>
      </c>
      <c r="M1" s="5" t="s">
        <v>0</v>
      </c>
      <c r="N1" s="5" t="s">
        <v>0</v>
      </c>
      <c r="O1" s="28" t="s">
        <v>1</v>
      </c>
      <c r="P1" s="28" t="s">
        <v>0</v>
      </c>
    </row>
    <row r="2" spans="1:16" x14ac:dyDescent="0.25">
      <c r="A2" s="5" t="s">
        <v>0</v>
      </c>
      <c r="B2" s="5" t="s">
        <v>0</v>
      </c>
      <c r="C2" s="5" t="s">
        <v>0</v>
      </c>
      <c r="D2" s="5" t="s">
        <v>0</v>
      </c>
      <c r="E2" s="5" t="s">
        <v>0</v>
      </c>
      <c r="F2" s="5" t="s">
        <v>0</v>
      </c>
      <c r="G2" s="5" t="s">
        <v>0</v>
      </c>
      <c r="H2" s="5" t="s">
        <v>0</v>
      </c>
      <c r="I2" s="5" t="s">
        <v>0</v>
      </c>
      <c r="J2" s="5" t="s">
        <v>0</v>
      </c>
      <c r="K2" s="5" t="s">
        <v>0</v>
      </c>
      <c r="L2" s="5" t="s">
        <v>0</v>
      </c>
      <c r="M2" s="5" t="s">
        <v>0</v>
      </c>
      <c r="N2" s="5" t="s">
        <v>0</v>
      </c>
      <c r="O2" s="28" t="s">
        <v>2</v>
      </c>
      <c r="P2" s="28" t="s">
        <v>0</v>
      </c>
    </row>
    <row r="3" spans="1:16" x14ac:dyDescent="0.25">
      <c r="A3" s="5" t="s">
        <v>0</v>
      </c>
      <c r="B3" s="5" t="s">
        <v>0</v>
      </c>
      <c r="C3" s="5" t="s">
        <v>0</v>
      </c>
      <c r="D3" s="5" t="s">
        <v>0</v>
      </c>
      <c r="E3" s="5" t="s">
        <v>0</v>
      </c>
      <c r="F3" s="5" t="s">
        <v>0</v>
      </c>
      <c r="G3" s="5" t="s">
        <v>0</v>
      </c>
      <c r="H3" s="5" t="s">
        <v>0</v>
      </c>
      <c r="I3" s="5" t="s">
        <v>0</v>
      </c>
      <c r="J3" s="5" t="s">
        <v>0</v>
      </c>
      <c r="K3" s="5" t="s">
        <v>0</v>
      </c>
      <c r="L3" s="5" t="s">
        <v>0</v>
      </c>
      <c r="M3" s="5" t="s">
        <v>0</v>
      </c>
      <c r="N3" s="5" t="s">
        <v>0</v>
      </c>
      <c r="O3" s="28" t="s">
        <v>3</v>
      </c>
      <c r="P3" s="28" t="s">
        <v>0</v>
      </c>
    </row>
    <row r="4" spans="1:16" ht="45" customHeight="1" x14ac:dyDescent="0.25">
      <c r="A4" s="29" t="s">
        <v>4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</row>
    <row r="5" spans="1:16" x14ac:dyDescent="0.25">
      <c r="A5" s="2" t="s">
        <v>0</v>
      </c>
    </row>
    <row r="6" spans="1:16" x14ac:dyDescent="0.25">
      <c r="A6" s="31" t="str">
        <f>т2!A6</f>
        <v>Инвестиционная программа Акционерного общества "Западная энергетическая компания"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</row>
    <row r="7" spans="1:16" x14ac:dyDescent="0.25">
      <c r="A7" s="32" t="s">
        <v>5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</row>
    <row r="8" spans="1:16" x14ac:dyDescent="0.25">
      <c r="A8" s="31" t="str">
        <f>т2!A8</f>
        <v>Год раскрытия информации: 2023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ht="45" customHeight="1" x14ac:dyDescent="0.25">
      <c r="A9" s="33" t="str">
        <f>т2!A9</f>
        <v>Наименование инвестиционного проекта: Програмное обеспечение АИСКУЭ для выхода на ОРЭМ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 x14ac:dyDescent="0.25">
      <c r="A10" s="33" t="str">
        <f>т2!A10</f>
        <v>Идентификатор инвестиционного проекта: L 21-23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x14ac:dyDescent="0.25">
      <c r="A11" s="33" t="str">
        <f>т2!A11</f>
        <v>Утвержденные плановые значения показателей приведены в соответствии с приказом  СГРЦТ Калининградской области №66-02э/22 от 10.10.2022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</row>
    <row r="12" spans="1:16" x14ac:dyDescent="0.25">
      <c r="A12" s="32" t="s">
        <v>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</row>
    <row r="13" spans="1:16" x14ac:dyDescent="0.25">
      <c r="A13" s="33" t="s">
        <v>7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</row>
    <row r="14" spans="1:16" x14ac:dyDescent="0.25">
      <c r="A14" s="31" t="s">
        <v>33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16" x14ac:dyDescent="0.25">
      <c r="A15" s="34" t="s">
        <v>9</v>
      </c>
      <c r="B15" s="34" t="s">
        <v>10</v>
      </c>
      <c r="C15" s="34" t="s">
        <v>11</v>
      </c>
      <c r="D15" s="34" t="s">
        <v>0</v>
      </c>
      <c r="E15" s="34" t="s">
        <v>0</v>
      </c>
      <c r="F15" s="34" t="s">
        <v>0</v>
      </c>
      <c r="G15" s="34" t="s">
        <v>0</v>
      </c>
      <c r="H15" s="34" t="s">
        <v>0</v>
      </c>
      <c r="I15" s="34" t="s">
        <v>0</v>
      </c>
      <c r="J15" s="34" t="s">
        <v>12</v>
      </c>
      <c r="K15" s="34" t="s">
        <v>0</v>
      </c>
      <c r="L15" s="34" t="s">
        <v>0</v>
      </c>
      <c r="M15" s="34" t="s">
        <v>0</v>
      </c>
      <c r="N15" s="34" t="s">
        <v>0</v>
      </c>
      <c r="O15" s="34" t="s">
        <v>0</v>
      </c>
      <c r="P15" s="34" t="s">
        <v>0</v>
      </c>
    </row>
    <row r="16" spans="1:16" ht="30" customHeight="1" x14ac:dyDescent="0.25">
      <c r="A16" s="34" t="s">
        <v>0</v>
      </c>
      <c r="B16" s="34" t="s">
        <v>0</v>
      </c>
      <c r="C16" s="34" t="s">
        <v>13</v>
      </c>
      <c r="D16" s="34" t="s">
        <v>0</v>
      </c>
      <c r="E16" s="34" t="s">
        <v>0</v>
      </c>
      <c r="F16" s="34" t="s">
        <v>0</v>
      </c>
      <c r="G16" s="34" t="s">
        <v>0</v>
      </c>
      <c r="H16" s="34" t="s">
        <v>0</v>
      </c>
      <c r="I16" s="34" t="s">
        <v>0</v>
      </c>
      <c r="J16" s="34" t="s">
        <v>13</v>
      </c>
      <c r="K16" s="34" t="s">
        <v>0</v>
      </c>
      <c r="L16" s="34" t="s">
        <v>0</v>
      </c>
      <c r="M16" s="34" t="s">
        <v>0</v>
      </c>
      <c r="N16" s="34" t="s">
        <v>0</v>
      </c>
      <c r="O16" s="34" t="s">
        <v>0</v>
      </c>
      <c r="P16" s="34" t="s">
        <v>0</v>
      </c>
    </row>
    <row r="17" spans="1:18" ht="30" customHeight="1" x14ac:dyDescent="0.25">
      <c r="A17" s="34" t="s">
        <v>0</v>
      </c>
      <c r="B17" s="34" t="s">
        <v>0</v>
      </c>
      <c r="C17" s="34" t="s">
        <v>14</v>
      </c>
      <c r="D17" s="34" t="s">
        <v>0</v>
      </c>
      <c r="E17" s="34" t="s">
        <v>0</v>
      </c>
      <c r="F17" s="34" t="s">
        <v>0</v>
      </c>
      <c r="G17" s="34" t="s">
        <v>15</v>
      </c>
      <c r="H17" s="34" t="s">
        <v>0</v>
      </c>
      <c r="I17" s="34" t="s">
        <v>0</v>
      </c>
      <c r="J17" s="34" t="s">
        <v>16</v>
      </c>
      <c r="K17" s="34" t="s">
        <v>0</v>
      </c>
      <c r="L17" s="34" t="s">
        <v>0</v>
      </c>
      <c r="M17" s="34" t="s">
        <v>0</v>
      </c>
      <c r="N17" s="34" t="s">
        <v>15</v>
      </c>
      <c r="O17" s="34" t="s">
        <v>0</v>
      </c>
      <c r="P17" s="34" t="s">
        <v>0</v>
      </c>
    </row>
    <row r="18" spans="1:18" ht="63" x14ac:dyDescent="0.25">
      <c r="A18" s="34" t="s">
        <v>0</v>
      </c>
      <c r="B18" s="34" t="s">
        <v>0</v>
      </c>
      <c r="C18" s="3" t="s">
        <v>17</v>
      </c>
      <c r="D18" s="3" t="s">
        <v>18</v>
      </c>
      <c r="E18" s="3" t="s">
        <v>19</v>
      </c>
      <c r="F18" s="3" t="s">
        <v>20</v>
      </c>
      <c r="G18" s="3" t="s">
        <v>21</v>
      </c>
      <c r="H18" s="3" t="s">
        <v>22</v>
      </c>
      <c r="I18" s="3" t="s">
        <v>23</v>
      </c>
      <c r="J18" s="3" t="s">
        <v>17</v>
      </c>
      <c r="K18" s="3" t="s">
        <v>18</v>
      </c>
      <c r="L18" s="3" t="s">
        <v>19</v>
      </c>
      <c r="M18" s="3" t="s">
        <v>20</v>
      </c>
      <c r="N18" s="3" t="s">
        <v>21</v>
      </c>
      <c r="O18" s="3" t="s">
        <v>22</v>
      </c>
      <c r="P18" s="3" t="s">
        <v>23</v>
      </c>
      <c r="Q18" s="3" t="s">
        <v>24</v>
      </c>
      <c r="R18" s="3" t="s">
        <v>25</v>
      </c>
    </row>
    <row r="19" spans="1:18" ht="15.75" x14ac:dyDescent="0.25">
      <c r="A19" s="3">
        <v>1</v>
      </c>
      <c r="B19" s="3">
        <v>2</v>
      </c>
      <c r="C19" s="3">
        <v>3</v>
      </c>
      <c r="D19" s="3">
        <v>4</v>
      </c>
      <c r="E19" s="3">
        <v>5</v>
      </c>
      <c r="F19" s="3">
        <v>6</v>
      </c>
      <c r="G19" s="3">
        <v>7</v>
      </c>
      <c r="H19" s="3">
        <v>8</v>
      </c>
      <c r="I19" s="3">
        <v>9</v>
      </c>
      <c r="J19" s="3">
        <v>10</v>
      </c>
      <c r="K19" s="3">
        <v>11</v>
      </c>
      <c r="L19" s="3">
        <v>12</v>
      </c>
      <c r="M19" s="3">
        <v>13</v>
      </c>
      <c r="N19" s="3">
        <v>14</v>
      </c>
      <c r="O19" s="3">
        <v>15</v>
      </c>
      <c r="P19" s="3">
        <v>16</v>
      </c>
    </row>
    <row r="20" spans="1:18" ht="50.1" customHeight="1" x14ac:dyDescent="0.25">
      <c r="A20" s="6" t="s">
        <v>0</v>
      </c>
      <c r="B20" s="6" t="s">
        <v>26</v>
      </c>
      <c r="C20" s="6" t="s">
        <v>0</v>
      </c>
      <c r="D20" s="6" t="s">
        <v>0</v>
      </c>
      <c r="E20" s="7" t="s">
        <v>0</v>
      </c>
      <c r="F20" s="6" t="s">
        <v>0</v>
      </c>
      <c r="G20" s="6" t="s">
        <v>0</v>
      </c>
      <c r="H20" s="8" t="s">
        <v>0</v>
      </c>
      <c r="I20" s="8" t="s">
        <v>27</v>
      </c>
      <c r="J20" s="6" t="s">
        <v>0</v>
      </c>
      <c r="K20" s="6" t="s">
        <v>0</v>
      </c>
      <c r="L20" s="7" t="s">
        <v>0</v>
      </c>
      <c r="M20" s="6" t="s">
        <v>0</v>
      </c>
      <c r="N20" s="6" t="s">
        <v>0</v>
      </c>
      <c r="O20" s="8" t="s">
        <v>0</v>
      </c>
      <c r="P20" s="8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28"/>
  <sheetViews>
    <sheetView showOutlineSymbols="0" showWhiteSpace="0" workbookViewId="0">
      <selection activeCell="AE15" sqref="AE15"/>
    </sheetView>
  </sheetViews>
  <sheetFormatPr defaultRowHeight="15" x14ac:dyDescent="0.25"/>
  <cols>
    <col min="1" max="1" width="5.5" style="2" customWidth="1"/>
    <col min="2" max="2" width="50.875" style="2" customWidth="1"/>
    <col min="3" max="3" width="5.5" style="2" customWidth="1"/>
    <col min="4" max="4" width="4" style="2" customWidth="1"/>
    <col min="5" max="5" width="5.125" style="2" customWidth="1"/>
    <col min="6" max="6" width="6" style="2" customWidth="1"/>
    <col min="7" max="7" width="6.375" style="2" customWidth="1"/>
    <col min="8" max="8" width="4.25" style="2" customWidth="1"/>
    <col min="9" max="12" width="9.125" style="2" hidden="1" customWidth="1"/>
    <col min="13" max="13" width="13.75" style="2" hidden="1" customWidth="1"/>
    <col min="14" max="30" width="9" style="2" hidden="1" customWidth="1"/>
    <col min="31" max="44" width="9" style="2" customWidth="1"/>
    <col min="45" max="16384" width="9" style="2"/>
  </cols>
  <sheetData>
    <row r="1" spans="1:31" ht="69.75" customHeight="1" x14ac:dyDescent="0.25">
      <c r="B1" s="43" t="str">
        <f>т1!A4</f>
        <v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v>
      </c>
      <c r="C1" s="43"/>
      <c r="D1" s="43"/>
      <c r="E1" s="43"/>
      <c r="F1" s="43"/>
      <c r="G1" s="43"/>
      <c r="H1" s="43"/>
    </row>
    <row r="2" spans="1:31" x14ac:dyDescent="0.25">
      <c r="B2" s="17" t="str">
        <f>т1!A6</f>
        <v>Инвестиционная программа Акционерного общества "Западная энергетическая компания"</v>
      </c>
      <c r="C2" s="17"/>
      <c r="D2" s="17"/>
      <c r="E2" s="17"/>
      <c r="F2" s="17"/>
      <c r="G2" s="17"/>
      <c r="H2" s="17"/>
      <c r="I2" s="17"/>
    </row>
    <row r="3" spans="1:31" x14ac:dyDescent="0.25">
      <c r="B3" s="44" t="str">
        <f>т1!A7</f>
        <v>полное наименование субъекта электроэнергетики</v>
      </c>
      <c r="C3" s="44"/>
      <c r="D3" s="44"/>
      <c r="E3" s="44"/>
      <c r="F3" s="44"/>
      <c r="G3" s="44"/>
      <c r="H3" s="44"/>
      <c r="I3" s="44"/>
    </row>
    <row r="4" spans="1:31" x14ac:dyDescent="0.25">
      <c r="B4" s="2" t="str">
        <f>т1!A8</f>
        <v>Год раскрытия информации: 2023</v>
      </c>
    </row>
    <row r="5" spans="1:31" ht="38.25" customHeight="1" x14ac:dyDescent="0.25">
      <c r="B5" s="45" t="str">
        <f>т1!A9</f>
        <v>Наименование инвестиционного проекта: Програмное обеспечение АИСКУЭ для выхода на ОРЭМ</v>
      </c>
      <c r="C5" s="45"/>
      <c r="D5" s="45"/>
      <c r="E5" s="45"/>
      <c r="F5" s="45"/>
      <c r="G5" s="45"/>
      <c r="H5" s="45"/>
    </row>
    <row r="6" spans="1:31" x14ac:dyDescent="0.25">
      <c r="B6" s="2" t="str">
        <f>т1!A10</f>
        <v>Идентификатор инвестиционного проекта: L 21-23</v>
      </c>
    </row>
    <row r="7" spans="1:31" ht="45" customHeight="1" x14ac:dyDescent="0.25">
      <c r="B7" s="45" t="str">
        <f>т1!A11</f>
        <v>Утвержденные плановые значения показателей приведены в соответствии с приказом  СГРЦТ Калининградской области №66-02э/22 от 10.10.2022</v>
      </c>
      <c r="C7" s="45"/>
      <c r="D7" s="45"/>
      <c r="E7" s="45"/>
      <c r="F7" s="45"/>
      <c r="G7" s="45"/>
      <c r="H7" s="45"/>
    </row>
    <row r="8" spans="1:31" x14ac:dyDescent="0.25">
      <c r="B8" s="18" t="str">
        <f>т1!A12</f>
        <v>реквизиты решения органа исполнительной власти, утвердившего инвестиционную программу</v>
      </c>
      <c r="C8" s="18"/>
      <c r="D8" s="18"/>
    </row>
    <row r="9" spans="1:31" ht="31.5" customHeight="1" x14ac:dyDescent="0.25">
      <c r="B9" s="45" t="str">
        <f>т1!A13</f>
        <v>Субъекты Российской Федерации, на территории которых реализуется инвестиционный проект:  Калининградская обл.</v>
      </c>
      <c r="C9" s="45"/>
      <c r="D9" s="45"/>
      <c r="E9" s="45"/>
      <c r="F9" s="45"/>
      <c r="G9" s="45"/>
      <c r="H9" s="45"/>
    </row>
    <row r="10" spans="1:31" ht="57" customHeight="1" x14ac:dyDescent="0.25">
      <c r="A10" s="46" t="s">
        <v>34</v>
      </c>
      <c r="B10" s="46"/>
      <c r="C10" s="46"/>
      <c r="D10" s="46"/>
      <c r="E10" s="46"/>
      <c r="F10" s="46"/>
      <c r="G10" s="46"/>
      <c r="H10" s="46"/>
    </row>
    <row r="11" spans="1:31" ht="30" customHeight="1" x14ac:dyDescent="0.25">
      <c r="A11" s="3" t="s">
        <v>9</v>
      </c>
      <c r="B11" s="19" t="s">
        <v>35</v>
      </c>
      <c r="C11" s="47" t="s">
        <v>58</v>
      </c>
      <c r="D11" s="47"/>
      <c r="E11" s="47"/>
      <c r="F11" s="48" t="s">
        <v>12</v>
      </c>
      <c r="G11" s="48"/>
      <c r="H11" s="49"/>
      <c r="I11" s="20"/>
      <c r="J11" s="20"/>
      <c r="K11" s="20"/>
      <c r="L11" s="20"/>
      <c r="P11" s="22">
        <v>106.2</v>
      </c>
      <c r="Q11" s="22">
        <v>105.1</v>
      </c>
      <c r="R11" s="22">
        <v>104.8</v>
      </c>
      <c r="S11" s="22">
        <v>104.7</v>
      </c>
      <c r="T11" s="22">
        <v>104.7</v>
      </c>
    </row>
    <row r="12" spans="1:31" ht="47.25" x14ac:dyDescent="0.25">
      <c r="A12" s="3">
        <v>1</v>
      </c>
      <c r="B12" s="19" t="s">
        <v>36</v>
      </c>
      <c r="C12" s="39">
        <v>1633.8400000000001</v>
      </c>
      <c r="D12" s="39"/>
      <c r="E12" s="39"/>
      <c r="F12" s="40">
        <f>т2!Q21</f>
        <v>1633.8400000000001</v>
      </c>
      <c r="G12" s="40"/>
      <c r="H12" s="41"/>
      <c r="I12" s="21"/>
      <c r="J12" s="21"/>
      <c r="K12" s="21"/>
      <c r="L12" s="21"/>
      <c r="M12" s="23">
        <v>103.7</v>
      </c>
      <c r="N12" s="23">
        <v>105.3</v>
      </c>
      <c r="O12" s="23">
        <v>107.4</v>
      </c>
      <c r="P12" s="23">
        <v>103.6</v>
      </c>
      <c r="Q12" s="23">
        <v>103.7</v>
      </c>
      <c r="R12" s="23">
        <v>103.7</v>
      </c>
      <c r="S12" s="23">
        <v>103.8</v>
      </c>
      <c r="T12" s="23">
        <v>103.8</v>
      </c>
      <c r="U12" s="23">
        <v>103.8</v>
      </c>
      <c r="V12" s="23">
        <v>103.8</v>
      </c>
      <c r="W12" s="23">
        <v>103.8</v>
      </c>
      <c r="X12" s="23">
        <v>103.8</v>
      </c>
      <c r="Y12" s="23">
        <v>103.8</v>
      </c>
      <c r="Z12" s="23">
        <v>103.8</v>
      </c>
    </row>
    <row r="13" spans="1:31" ht="15.75" x14ac:dyDescent="0.25">
      <c r="A13" s="3">
        <v>2</v>
      </c>
      <c r="B13" s="19" t="s">
        <v>37</v>
      </c>
      <c r="C13" s="39">
        <v>326.76800000000003</v>
      </c>
      <c r="D13" s="39"/>
      <c r="E13" s="39"/>
      <c r="F13" s="40">
        <f>F12*20%</f>
        <v>326.76800000000003</v>
      </c>
      <c r="G13" s="40"/>
      <c r="H13" s="41"/>
      <c r="I13" s="21"/>
      <c r="J13" s="21"/>
      <c r="K13" s="4">
        <v>2015</v>
      </c>
      <c r="L13" s="4">
        <v>2016</v>
      </c>
      <c r="M13" s="4">
        <v>2017</v>
      </c>
      <c r="N13" s="1">
        <v>2018</v>
      </c>
      <c r="O13" s="1">
        <v>2019</v>
      </c>
      <c r="P13" s="1">
        <v>2020</v>
      </c>
      <c r="Q13" s="1">
        <v>2021</v>
      </c>
      <c r="R13" s="4">
        <v>2022</v>
      </c>
      <c r="S13" s="4">
        <v>2023</v>
      </c>
      <c r="T13" s="1">
        <v>2024</v>
      </c>
      <c r="U13" s="1">
        <v>2025</v>
      </c>
      <c r="V13" s="1">
        <v>2026</v>
      </c>
      <c r="W13" s="1">
        <v>2027</v>
      </c>
      <c r="X13" s="4">
        <v>2028</v>
      </c>
      <c r="Y13" s="4">
        <v>2029</v>
      </c>
      <c r="Z13" s="1">
        <v>2030</v>
      </c>
      <c r="AA13" s="4">
        <v>2031</v>
      </c>
      <c r="AB13" s="4">
        <v>2032</v>
      </c>
      <c r="AC13" s="1">
        <v>2033</v>
      </c>
    </row>
    <row r="14" spans="1:31" ht="63" x14ac:dyDescent="0.25">
      <c r="A14" s="3">
        <v>3</v>
      </c>
      <c r="B14" s="19" t="s">
        <v>38</v>
      </c>
      <c r="C14" s="39">
        <v>1960.6080000000002</v>
      </c>
      <c r="D14" s="39"/>
      <c r="E14" s="39"/>
      <c r="F14" s="40">
        <f>F13+F12</f>
        <v>1960.6080000000002</v>
      </c>
      <c r="G14" s="40"/>
      <c r="H14" s="41"/>
      <c r="I14" s="21"/>
      <c r="J14" s="21">
        <f>F14/1000</f>
        <v>1.9606080000000001</v>
      </c>
      <c r="K14" s="22"/>
      <c r="L14" s="22"/>
      <c r="M14" s="22">
        <v>103.7</v>
      </c>
      <c r="N14" s="22">
        <v>105.3</v>
      </c>
      <c r="O14" s="22">
        <v>106.8</v>
      </c>
      <c r="P14" s="22">
        <v>105.6</v>
      </c>
      <c r="Q14" s="22">
        <v>104.9</v>
      </c>
      <c r="R14" s="22">
        <v>113.9</v>
      </c>
      <c r="S14" s="22">
        <v>105.9</v>
      </c>
      <c r="T14" s="22">
        <v>105.3</v>
      </c>
      <c r="U14" s="22">
        <v>104.8</v>
      </c>
      <c r="V14" s="22">
        <v>104.7</v>
      </c>
      <c r="W14" s="22">
        <v>104.7</v>
      </c>
      <c r="X14" s="22">
        <v>104.7</v>
      </c>
      <c r="Y14" s="22">
        <v>104.7</v>
      </c>
      <c r="Z14" s="22">
        <v>104.7</v>
      </c>
      <c r="AA14" s="22">
        <v>104.7</v>
      </c>
      <c r="AB14" s="22">
        <v>104.7</v>
      </c>
      <c r="AC14" s="22">
        <v>104.7</v>
      </c>
      <c r="AE14" s="27">
        <f>F14/1000</f>
        <v>1.9606080000000001</v>
      </c>
    </row>
    <row r="15" spans="1:31" ht="31.5" x14ac:dyDescent="0.25">
      <c r="A15" s="3">
        <v>4</v>
      </c>
      <c r="B15" s="19" t="s">
        <v>39</v>
      </c>
      <c r="C15" s="39">
        <v>2018.2360019886783</v>
      </c>
      <c r="D15" s="39"/>
      <c r="E15" s="39"/>
      <c r="F15" s="40">
        <f>F16+(F14-F16)*((F19/F18*(N14+100)/200)+F20/F18*(O14+100)/200*N14/100+F21/F18*((P14+100)/200*O14/100*N14/100)+F22/F18*((Q14+100)/200*P14/100*O14/100*N14/100)+F23/F18*((R14+100)/200*Q14/100*P14/100*O14/100*N14/100)+F24/F18*((S14+100)/200*R14/100*Q14/100*P14/100*O14/100*N14/100))</f>
        <v>2017.4570462876347</v>
      </c>
      <c r="G15" s="40"/>
      <c r="H15" s="41"/>
      <c r="I15" s="21"/>
      <c r="J15" s="21">
        <f>F15/1000</f>
        <v>2.0174570462876349</v>
      </c>
      <c r="K15" s="21"/>
      <c r="L15" s="21"/>
      <c r="M15" s="24"/>
      <c r="AE15" s="27">
        <f>F15/1000</f>
        <v>2.0174570462876349</v>
      </c>
    </row>
    <row r="16" spans="1:31" ht="31.5" x14ac:dyDescent="0.25">
      <c r="A16" s="3">
        <v>5</v>
      </c>
      <c r="B16" s="19" t="s">
        <v>40</v>
      </c>
      <c r="C16" s="39">
        <v>1698.241</v>
      </c>
      <c r="D16" s="39"/>
      <c r="E16" s="39"/>
      <c r="F16" s="40">
        <v>1698.241</v>
      </c>
      <c r="G16" s="40"/>
      <c r="H16" s="41"/>
      <c r="I16" s="21"/>
      <c r="J16" s="21"/>
      <c r="K16" s="21"/>
      <c r="L16" s="21"/>
    </row>
    <row r="17" spans="1:12" ht="31.5" x14ac:dyDescent="0.25">
      <c r="A17" s="3">
        <v>6</v>
      </c>
      <c r="B17" s="19" t="s">
        <v>41</v>
      </c>
      <c r="C17" s="39">
        <v>262.36700000000019</v>
      </c>
      <c r="D17" s="39"/>
      <c r="E17" s="39"/>
      <c r="F17" s="40">
        <f>F14-F16</f>
        <v>262.36700000000019</v>
      </c>
      <c r="G17" s="40"/>
      <c r="H17" s="41"/>
      <c r="I17" s="21"/>
      <c r="J17" s="21"/>
      <c r="K17" s="21"/>
      <c r="L17" s="21"/>
    </row>
    <row r="18" spans="1:12" ht="47.25" x14ac:dyDescent="0.25">
      <c r="A18" s="3">
        <v>7</v>
      </c>
      <c r="B18" s="19" t="s">
        <v>42</v>
      </c>
      <c r="C18" s="39">
        <v>1698.241</v>
      </c>
      <c r="D18" s="39"/>
      <c r="E18" s="39"/>
      <c r="F18" s="40">
        <f>SUM(F19:H24)</f>
        <v>1698.241</v>
      </c>
      <c r="G18" s="40"/>
      <c r="H18" s="41"/>
      <c r="I18" s="21"/>
      <c r="J18" s="21"/>
      <c r="K18" s="21"/>
      <c r="L18" s="21"/>
    </row>
    <row r="19" spans="1:12" ht="15.75" x14ac:dyDescent="0.25">
      <c r="A19" s="3">
        <v>7.1</v>
      </c>
      <c r="B19" s="19" t="s">
        <v>54</v>
      </c>
      <c r="C19" s="39">
        <v>0</v>
      </c>
      <c r="D19" s="39"/>
      <c r="E19" s="39"/>
      <c r="F19" s="40">
        <v>0</v>
      </c>
      <c r="G19" s="40"/>
      <c r="H19" s="41"/>
      <c r="I19" s="21"/>
      <c r="J19" s="21"/>
      <c r="K19" s="21"/>
      <c r="L19" s="21"/>
    </row>
    <row r="20" spans="1:12" ht="15.75" x14ac:dyDescent="0.25">
      <c r="A20" s="3">
        <v>7.2</v>
      </c>
      <c r="B20" s="19" t="s">
        <v>53</v>
      </c>
      <c r="C20" s="39">
        <v>0</v>
      </c>
      <c r="D20" s="39"/>
      <c r="E20" s="39"/>
      <c r="F20" s="40">
        <v>0</v>
      </c>
      <c r="G20" s="40"/>
      <c r="H20" s="41"/>
      <c r="I20" s="21"/>
      <c r="J20" s="21"/>
      <c r="K20" s="21"/>
      <c r="L20" s="21"/>
    </row>
    <row r="21" spans="1:12" ht="15.75" x14ac:dyDescent="0.25">
      <c r="A21" s="3">
        <v>7.3</v>
      </c>
      <c r="B21" s="19" t="s">
        <v>52</v>
      </c>
      <c r="C21" s="39">
        <v>0</v>
      </c>
      <c r="D21" s="39"/>
      <c r="E21" s="39"/>
      <c r="F21" s="40">
        <v>0</v>
      </c>
      <c r="G21" s="40"/>
      <c r="H21" s="41"/>
      <c r="I21" s="21"/>
      <c r="J21" s="21"/>
      <c r="K21" s="21" t="s">
        <v>60</v>
      </c>
      <c r="L21" s="21"/>
    </row>
    <row r="22" spans="1:12" ht="15.75" x14ac:dyDescent="0.25">
      <c r="A22" s="3">
        <v>7.4</v>
      </c>
      <c r="B22" s="19" t="s">
        <v>51</v>
      </c>
      <c r="C22" s="39">
        <v>1698.241</v>
      </c>
      <c r="D22" s="39"/>
      <c r="E22" s="39"/>
      <c r="F22" s="40">
        <v>1698.241</v>
      </c>
      <c r="G22" s="40"/>
      <c r="H22" s="41"/>
      <c r="I22" s="21"/>
      <c r="J22" s="25"/>
      <c r="K22" s="21">
        <f>J22*1000</f>
        <v>0</v>
      </c>
      <c r="L22" s="21"/>
    </row>
    <row r="23" spans="1:12" ht="15.75" x14ac:dyDescent="0.25">
      <c r="A23" s="3">
        <v>7.5</v>
      </c>
      <c r="B23" s="19" t="s">
        <v>50</v>
      </c>
      <c r="C23" s="39">
        <v>0</v>
      </c>
      <c r="D23" s="39"/>
      <c r="E23" s="39"/>
      <c r="F23" s="40">
        <v>0</v>
      </c>
      <c r="G23" s="40"/>
      <c r="H23" s="41"/>
      <c r="I23" s="21"/>
      <c r="J23" s="26"/>
      <c r="K23" s="21">
        <f>J23*1000</f>
        <v>0</v>
      </c>
      <c r="L23" s="21"/>
    </row>
    <row r="24" spans="1:12" ht="15.75" x14ac:dyDescent="0.25">
      <c r="A24" s="3">
        <v>7.6</v>
      </c>
      <c r="B24" s="19" t="s">
        <v>49</v>
      </c>
      <c r="C24" s="39">
        <v>0</v>
      </c>
      <c r="D24" s="39"/>
      <c r="E24" s="39"/>
      <c r="F24" s="40">
        <v>0</v>
      </c>
      <c r="G24" s="40"/>
      <c r="H24" s="41"/>
      <c r="I24" s="21"/>
      <c r="J24" s="21"/>
      <c r="K24" s="21"/>
      <c r="L24" s="21"/>
    </row>
    <row r="25" spans="1:12" ht="15.75" x14ac:dyDescent="0.25">
      <c r="A25" s="3">
        <v>7.7</v>
      </c>
      <c r="B25" s="19" t="s">
        <v>48</v>
      </c>
      <c r="C25" s="39">
        <v>0</v>
      </c>
      <c r="D25" s="39"/>
      <c r="E25" s="39"/>
      <c r="F25" s="42">
        <v>0</v>
      </c>
      <c r="G25" s="40"/>
      <c r="H25" s="41"/>
      <c r="I25" s="21"/>
      <c r="J25" s="21"/>
      <c r="K25" s="21"/>
      <c r="L25" s="21"/>
    </row>
    <row r="26" spans="1:12" ht="31.5" x14ac:dyDescent="0.25">
      <c r="A26" s="3">
        <v>8</v>
      </c>
      <c r="B26" s="19" t="s">
        <v>43</v>
      </c>
      <c r="C26" s="39">
        <v>2.0182360019886785</v>
      </c>
      <c r="D26" s="39"/>
      <c r="E26" s="39"/>
      <c r="F26" s="40">
        <f>F15/1000</f>
        <v>2.0174570462876349</v>
      </c>
      <c r="G26" s="40"/>
      <c r="H26" s="41"/>
      <c r="I26" s="21"/>
      <c r="J26" s="21"/>
      <c r="K26" s="21"/>
      <c r="L26" s="21"/>
    </row>
    <row r="27" spans="1:12" ht="47.25" x14ac:dyDescent="0.25">
      <c r="A27" s="3">
        <v>9</v>
      </c>
      <c r="B27" s="19" t="s">
        <v>44</v>
      </c>
      <c r="C27" s="39">
        <v>0</v>
      </c>
      <c r="D27" s="39"/>
      <c r="E27" s="39"/>
      <c r="F27" s="40">
        <v>0</v>
      </c>
      <c r="G27" s="40"/>
      <c r="H27" s="41"/>
      <c r="I27" s="21"/>
    </row>
    <row r="28" spans="1:12" ht="15.75" x14ac:dyDescent="0.25">
      <c r="A28" s="3">
        <v>10</v>
      </c>
      <c r="B28" s="19" t="s">
        <v>45</v>
      </c>
      <c r="C28" s="39">
        <v>2018.2360019886785</v>
      </c>
      <c r="D28" s="39"/>
      <c r="E28" s="39"/>
      <c r="F28" s="40">
        <f>(F27+F26)*1000</f>
        <v>2017.457046287635</v>
      </c>
      <c r="G28" s="40"/>
      <c r="H28" s="41"/>
      <c r="I28" s="21"/>
    </row>
  </sheetData>
  <mergeCells count="42">
    <mergeCell ref="F28:H28"/>
    <mergeCell ref="F22:H22"/>
    <mergeCell ref="F11:H11"/>
    <mergeCell ref="F12:H12"/>
    <mergeCell ref="F13:H13"/>
    <mergeCell ref="F14:H14"/>
    <mergeCell ref="F15:H15"/>
    <mergeCell ref="F16:H16"/>
    <mergeCell ref="F17:H17"/>
    <mergeCell ref="F18:H18"/>
    <mergeCell ref="F19:H19"/>
    <mergeCell ref="F20:H20"/>
    <mergeCell ref="F26:H26"/>
    <mergeCell ref="B1:H1"/>
    <mergeCell ref="B3:I3"/>
    <mergeCell ref="F23:H23"/>
    <mergeCell ref="F24:H24"/>
    <mergeCell ref="B7:H7"/>
    <mergeCell ref="B9:H9"/>
    <mergeCell ref="B5:H5"/>
    <mergeCell ref="A10:H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6:E26"/>
    <mergeCell ref="F21:H21"/>
    <mergeCell ref="C27:E27"/>
    <mergeCell ref="F25:H25"/>
    <mergeCell ref="F27:H27"/>
    <mergeCell ref="C28:E28"/>
    <mergeCell ref="C21:E21"/>
    <mergeCell ref="C22:E22"/>
    <mergeCell ref="C23:E23"/>
    <mergeCell ref="C24:E24"/>
    <mergeCell ref="C25:E25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Пользователь</cp:lastModifiedBy>
  <cp:revision>0</cp:revision>
  <dcterms:created xsi:type="dcterms:W3CDTF">2019-03-22T06:53:14Z</dcterms:created>
  <dcterms:modified xsi:type="dcterms:W3CDTF">2023-03-28T20:01:28Z</dcterms:modified>
</cp:coreProperties>
</file>