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елемеханика_Центр\"/>
    </mc:Choice>
  </mc:AlternateContent>
  <xr:revisionPtr revIDLastSave="0" documentId="13_ncr:1_{D4D53779-5045-4177-A282-3BF1C7664473}" xr6:coauthVersionLast="47" xr6:coauthVersionMax="47" xr10:uidLastSave="{00000000-0000-0000-0000-000000000000}"/>
  <bookViews>
    <workbookView xWindow="15315" yWindow="0" windowWidth="13485" windowHeight="15480" tabRatio="823" xr2:uid="{00000000-000D-0000-FFFF-FFFF00000000}"/>
  </bookViews>
  <sheets>
    <sheet name="Сводка ЕДП_2 квартал 2024" sheetId="6" r:id="rId1"/>
    <sheet name="Сводка ЕДП_базовые цены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7" l="1"/>
  <c r="E31" i="7"/>
  <c r="G31" i="7"/>
  <c r="H31" i="7"/>
  <c r="G33" i="6" l="1"/>
  <c r="D18" i="6"/>
  <c r="E18" i="6"/>
  <c r="F18" i="6"/>
  <c r="G18" i="6" l="1"/>
  <c r="H17" i="7"/>
  <c r="H16" i="7"/>
  <c r="H18" i="7" s="1"/>
  <c r="H19" i="7" s="1"/>
  <c r="H17" i="6"/>
  <c r="G30" i="7"/>
  <c r="F30" i="7"/>
  <c r="E30" i="7"/>
  <c r="D30" i="7"/>
  <c r="H29" i="7"/>
  <c r="G26" i="7"/>
  <c r="F26" i="7"/>
  <c r="F22" i="7"/>
  <c r="G18" i="7"/>
  <c r="G19" i="7" s="1"/>
  <c r="F18" i="7"/>
  <c r="F19" i="7" s="1"/>
  <c r="F23" i="7" s="1"/>
  <c r="E18" i="7"/>
  <c r="E19" i="7" s="1"/>
  <c r="D18" i="7"/>
  <c r="D19" i="7" s="1"/>
  <c r="H30" i="7" l="1"/>
  <c r="F27" i="7"/>
  <c r="F31" i="7" s="1"/>
  <c r="D21" i="7"/>
  <c r="E21" i="7"/>
  <c r="E22" i="7" s="1"/>
  <c r="E23" i="7" s="1"/>
  <c r="G21" i="7"/>
  <c r="G22" i="7" s="1"/>
  <c r="G23" i="7" s="1"/>
  <c r="G27" i="7" s="1"/>
  <c r="H29" i="6"/>
  <c r="F26" i="6"/>
  <c r="G26" i="6"/>
  <c r="E25" i="7" l="1"/>
  <c r="E26" i="7" s="1"/>
  <c r="E27" i="7" s="1"/>
  <c r="D22" i="7"/>
  <c r="D23" i="7" s="1"/>
  <c r="H21" i="7"/>
  <c r="H22" i="7" s="1"/>
  <c r="H23" i="7" s="1"/>
  <c r="G30" i="6"/>
  <c r="F30" i="6"/>
  <c r="D25" i="7" l="1"/>
  <c r="E19" i="6"/>
  <c r="E30" i="6"/>
  <c r="D30" i="6"/>
  <c r="F22" i="6"/>
  <c r="G19" i="6"/>
  <c r="F19" i="6"/>
  <c r="F23" i="6" s="1"/>
  <c r="F27" i="6" s="1"/>
  <c r="F31" i="6" s="1"/>
  <c r="F32" i="6" l="1"/>
  <c r="F33" i="6" s="1"/>
  <c r="E21" i="6"/>
  <c r="E22" i="6" s="1"/>
  <c r="E23" i="6" s="1"/>
  <c r="D26" i="7"/>
  <c r="D27" i="7" s="1"/>
  <c r="H25" i="7"/>
  <c r="H26" i="7" s="1"/>
  <c r="H27" i="7" s="1"/>
  <c r="H30" i="6"/>
  <c r="D19" i="6"/>
  <c r="G21" i="6"/>
  <c r="G22" i="6" s="1"/>
  <c r="H16" i="6"/>
  <c r="H18" i="6" s="1"/>
  <c r="H19" i="6" s="1"/>
  <c r="G23" i="6" l="1"/>
  <c r="G27" i="6" s="1"/>
  <c r="G31" i="6" s="1"/>
  <c r="G32" i="6" s="1"/>
  <c r="D21" i="6"/>
  <c r="H21" i="6" l="1"/>
  <c r="H22" i="6" s="1"/>
  <c r="H23" i="6" s="1"/>
  <c r="D22" i="6"/>
  <c r="D23" i="6" s="1"/>
  <c r="E25" i="6"/>
  <c r="D25" i="6" l="1"/>
  <c r="D26" i="6" s="1"/>
  <c r="D27" i="6" s="1"/>
  <c r="D31" i="6" s="1"/>
  <c r="E26" i="6"/>
  <c r="E27" i="6" s="1"/>
  <c r="E31" i="6" s="1"/>
  <c r="E32" i="6" l="1"/>
  <c r="E33" i="6" s="1"/>
  <c r="D32" i="6"/>
  <c r="D33" i="6" s="1"/>
  <c r="H25" i="6"/>
  <c r="H26" i="6" s="1"/>
  <c r="H27" i="6" s="1"/>
  <c r="H31" i="6" s="1"/>
  <c r="H32" i="6" l="1"/>
  <c r="H33" i="6" s="1"/>
</calcChain>
</file>

<file path=xl/sharedStrings.xml><?xml version="1.0" encoding="utf-8"?>
<sst xmlns="http://schemas.openxmlformats.org/spreadsheetml/2006/main" count="88" uniqueCount="46">
  <si>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</si>
  <si>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</si>
  <si>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</si>
  <si>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</si>
  <si>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</si>
  <si>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</si>
  <si>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</si>
  <si>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</si>
  <si>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</si>
  <si>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</si>
  <si>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</si>
  <si>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</si>
  <si>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</si>
  <si>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</si>
  <si>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</si>
  <si>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</si>
  <si>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</si>
  <si>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</si>
  <si>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</si>
  <si>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</si>
  <si>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</si>
  <si>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</si>
  <si>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</si>
  <si>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</si>
  <si>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</si>
  <si>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</si>
  <si>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</si>
  <si>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</si>
  <si>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</si>
  <si>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</si>
  <si>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</si>
  <si>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</si>
  <si>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</si>
  <si>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</si>
  <si>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</si>
  <si>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</si>
  <si>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</si>
  <si>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</si>
  <si>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</si>
  <si>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ЛС02-01-02</t>
  </si>
  <si>
    <t>Глава 2. Основные объекты строительства</t>
  </si>
  <si>
    <t xml:space="preserve">Разработка проектной и рабочей документации </t>
  </si>
  <si>
    <t>Составлен в ценах  на 2 квартал 2024 г</t>
  </si>
  <si>
    <t>Создание единого центра диспетчеризации, мониторинга и управления сетями АО "Западная энергетическая компания"</t>
  </si>
  <si>
    <t>Архитектурно-строительные решения.</t>
  </si>
  <si>
    <t>Монтажные работы.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</si>
</sst>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р_.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165" fontId="2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165" fontId="1" fillId="2" borderId="2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165" fontId="2" fillId="0" borderId="2" xfId="0" applyNumberFormat="1" applyFont="1" applyBorder="1" applyAlignment="1">
      <alignment horizontal="left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4" fontId="1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left"/>
    </xf>
    <xf numFmtId="164" fontId="1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/>
    <xf numFmtId="49" fontId="1" fillId="0" borderId="0" xfId="0" applyNumberFormat="1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zoomScaleNormal="100" workbookViewId="0">
      <selection activeCell="B15" sqref="B15:C15"/>
    </sheetView>
  </sheetViews>
  <sheetFormatPr defaultRowHeight="12.75" x14ac:dyDescent="0.2"/>
  <cols>
    <col min="1" max="1" width="4.7109375" style="57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9" customWidth="1"/>
    <col min="10" max="16384" width="9.140625" style="49"/>
  </cols>
  <sheetData>
    <row r="1" spans="1:8" ht="8.25" customHeight="1" x14ac:dyDescent="0.2">
      <c r="A1" s="75"/>
      <c r="B1" s="75"/>
      <c r="C1" s="75"/>
      <c r="D1" s="75"/>
      <c r="E1" s="75"/>
      <c r="F1" s="75"/>
      <c r="G1" s="75"/>
      <c r="H1" s="75"/>
    </row>
    <row r="2" spans="1:8" ht="15" customHeight="1" x14ac:dyDescent="0.2">
      <c r="A2" s="25"/>
      <c r="B2" s="76"/>
      <c r="C2" s="77"/>
      <c r="D2" s="76" t="s">
        <v>0</v>
      </c>
      <c r="E2" s="76"/>
      <c r="F2" s="76"/>
      <c r="G2" s="76"/>
      <c r="H2" s="76"/>
    </row>
    <row r="3" spans="1:8" ht="15" customHeight="1" x14ac:dyDescent="0.2">
      <c r="A3" s="25"/>
      <c r="B3" s="66"/>
      <c r="C3" s="67"/>
      <c r="D3" s="78" t="s">
        <v>34</v>
      </c>
      <c r="E3" s="78"/>
      <c r="F3" s="78"/>
      <c r="G3" s="78"/>
      <c r="H3" s="78"/>
    </row>
    <row r="4" spans="1:8" ht="15" customHeight="1" x14ac:dyDescent="0.2">
      <c r="A4" s="25"/>
      <c r="B4" s="66"/>
      <c r="C4" s="67"/>
      <c r="D4" s="68" t="s">
        <v>35</v>
      </c>
      <c r="E4" s="68"/>
      <c r="F4" s="68"/>
      <c r="G4" s="68"/>
      <c r="H4" s="68"/>
    </row>
    <row r="5" spans="1:8" ht="15" customHeight="1" x14ac:dyDescent="0.2">
      <c r="A5" s="25"/>
      <c r="B5" s="52"/>
      <c r="C5" s="53"/>
      <c r="D5" s="54"/>
      <c r="E5" s="54"/>
      <c r="F5" s="54"/>
      <c r="G5" s="54"/>
      <c r="H5" s="54"/>
    </row>
    <row r="6" spans="1:8" ht="18" customHeight="1" x14ac:dyDescent="0.2">
      <c r="A6" s="73" t="s">
        <v>1</v>
      </c>
      <c r="B6" s="73"/>
      <c r="C6" s="73"/>
      <c r="D6" s="73"/>
      <c r="E6" s="73"/>
      <c r="F6" s="73"/>
      <c r="G6" s="73"/>
      <c r="H6" s="73"/>
    </row>
    <row r="7" spans="1:8" ht="18.75" customHeight="1" x14ac:dyDescent="0.2">
      <c r="A7" s="74" t="s">
        <v>43</v>
      </c>
      <c r="B7" s="74"/>
      <c r="C7" s="74"/>
      <c r="D7" s="74"/>
      <c r="E7" s="74"/>
      <c r="F7" s="74"/>
      <c r="G7" s="74"/>
      <c r="H7" s="74"/>
    </row>
    <row r="8" spans="1:8" x14ac:dyDescent="0.2">
      <c r="B8" s="57"/>
      <c r="C8" s="71" t="s">
        <v>2</v>
      </c>
      <c r="D8" s="71"/>
      <c r="E8" s="71"/>
      <c r="F8" s="71"/>
      <c r="G8" s="71"/>
      <c r="H8" s="4"/>
    </row>
    <row r="9" spans="1:8" ht="13.5" customHeight="1" x14ac:dyDescent="0.2">
      <c r="A9" s="72" t="s">
        <v>42</v>
      </c>
      <c r="B9" s="72"/>
      <c r="C9" s="72"/>
      <c r="D9" s="72"/>
      <c r="E9" s="72"/>
      <c r="F9" s="72"/>
      <c r="G9" s="72"/>
      <c r="H9" s="72"/>
    </row>
    <row r="10" spans="1:8" ht="15" customHeight="1" x14ac:dyDescent="0.2">
      <c r="A10" s="63" t="s">
        <v>3</v>
      </c>
      <c r="B10" s="69" t="s">
        <v>4</v>
      </c>
      <c r="C10" s="63" t="s">
        <v>5</v>
      </c>
      <c r="D10" s="70" t="s">
        <v>36</v>
      </c>
      <c r="E10" s="70"/>
      <c r="F10" s="70"/>
      <c r="G10" s="70"/>
      <c r="H10" s="63" t="s">
        <v>37</v>
      </c>
    </row>
    <row r="11" spans="1:8" x14ac:dyDescent="0.2">
      <c r="A11" s="63"/>
      <c r="B11" s="69"/>
      <c r="C11" s="63"/>
      <c r="D11" s="63" t="s">
        <v>6</v>
      </c>
      <c r="E11" s="63" t="s">
        <v>7</v>
      </c>
      <c r="F11" s="63" t="s">
        <v>8</v>
      </c>
      <c r="G11" s="63" t="s">
        <v>9</v>
      </c>
      <c r="H11" s="63"/>
    </row>
    <row r="12" spans="1:8" ht="12" customHeight="1" x14ac:dyDescent="0.2">
      <c r="A12" s="63"/>
      <c r="B12" s="69"/>
      <c r="C12" s="63"/>
      <c r="D12" s="63"/>
      <c r="E12" s="63"/>
      <c r="F12" s="63"/>
      <c r="G12" s="63"/>
      <c r="H12" s="63"/>
    </row>
    <row r="13" spans="1:8" ht="4.5" customHeight="1" x14ac:dyDescent="0.2">
      <c r="A13" s="63"/>
      <c r="B13" s="69"/>
      <c r="C13" s="63"/>
      <c r="D13" s="63"/>
      <c r="E13" s="63"/>
      <c r="F13" s="63"/>
      <c r="G13" s="63"/>
      <c r="H13" s="63"/>
    </row>
    <row r="14" spans="1:8" ht="13.5" customHeight="1" x14ac:dyDescent="0.2">
      <c r="A14" s="56">
        <v>1</v>
      </c>
      <c r="B14" s="5">
        <v>2</v>
      </c>
      <c r="C14" s="56">
        <v>3</v>
      </c>
      <c r="D14" s="56">
        <v>4</v>
      </c>
      <c r="E14" s="56">
        <v>5</v>
      </c>
      <c r="F14" s="56">
        <v>6</v>
      </c>
      <c r="G14" s="56">
        <v>7</v>
      </c>
      <c r="H14" s="56">
        <v>8</v>
      </c>
    </row>
    <row r="15" spans="1:8" ht="18" customHeight="1" x14ac:dyDescent="0.2">
      <c r="A15" s="56"/>
      <c r="B15" s="64" t="s">
        <v>40</v>
      </c>
      <c r="C15" s="65"/>
      <c r="D15" s="6"/>
      <c r="E15" s="6"/>
      <c r="F15" s="6"/>
      <c r="G15" s="21"/>
      <c r="H15" s="6"/>
    </row>
    <row r="16" spans="1:8" ht="18" customHeight="1" x14ac:dyDescent="0.2">
      <c r="A16" s="56">
        <v>1</v>
      </c>
      <c r="B16" s="7" t="s">
        <v>33</v>
      </c>
      <c r="C16" s="8" t="s">
        <v>44</v>
      </c>
      <c r="D16" s="39">
        <v>39715.453589999997</v>
      </c>
      <c r="E16" s="39">
        <v>248.73634000000001</v>
      </c>
      <c r="F16" s="39">
        <v>0</v>
      </c>
      <c r="G16" s="39">
        <v>0</v>
      </c>
      <c r="H16" s="40">
        <f>SUM(D16:G16)</f>
        <v>39964.18993</v>
      </c>
    </row>
    <row r="17" spans="1:8" ht="18" customHeight="1" x14ac:dyDescent="0.2">
      <c r="A17" s="56">
        <v>2</v>
      </c>
      <c r="B17" s="7" t="s">
        <v>39</v>
      </c>
      <c r="C17" s="8" t="s">
        <v>45</v>
      </c>
      <c r="D17" s="39">
        <v>0</v>
      </c>
      <c r="E17" s="39">
        <v>1806.5319099999999</v>
      </c>
      <c r="F17" s="39">
        <v>6650.8333400000001</v>
      </c>
      <c r="G17" s="39">
        <v>0</v>
      </c>
      <c r="H17" s="40">
        <f>SUM(D17:G17)</f>
        <v>8457.3652500000007</v>
      </c>
    </row>
    <row r="18" spans="1:8" ht="18" customHeight="1" x14ac:dyDescent="0.2">
      <c r="A18" s="56"/>
      <c r="B18" s="55"/>
      <c r="C18" s="22" t="s">
        <v>29</v>
      </c>
      <c r="D18" s="41">
        <f>SUM(D16:D17)</f>
        <v>39715.453589999997</v>
      </c>
      <c r="E18" s="41">
        <f>SUM(E16:E17)</f>
        <v>2055.2682500000001</v>
      </c>
      <c r="F18" s="41">
        <f>SUM(F16:F17)</f>
        <v>6650.8333400000001</v>
      </c>
      <c r="G18" s="42">
        <f>SUM(G16:G17)</f>
        <v>0</v>
      </c>
      <c r="H18" s="40">
        <f>SUM(H16:H17)</f>
        <v>48421.555180000003</v>
      </c>
    </row>
    <row r="19" spans="1:8" ht="18" customHeight="1" x14ac:dyDescent="0.2">
      <c r="A19" s="51"/>
      <c r="B19" s="55"/>
      <c r="C19" s="23" t="s">
        <v>10</v>
      </c>
      <c r="D19" s="40">
        <f>D18</f>
        <v>39715.453589999997</v>
      </c>
      <c r="E19" s="40">
        <f>E18</f>
        <v>2055.2682500000001</v>
      </c>
      <c r="F19" s="40">
        <f>F18</f>
        <v>6650.8333400000001</v>
      </c>
      <c r="G19" s="40">
        <f>G18</f>
        <v>0</v>
      </c>
      <c r="H19" s="40">
        <f>H18</f>
        <v>48421.555180000003</v>
      </c>
    </row>
    <row r="20" spans="1:8" ht="18" customHeight="1" x14ac:dyDescent="0.2">
      <c r="A20" s="56"/>
      <c r="B20" s="12"/>
      <c r="C20" s="13" t="s">
        <v>11</v>
      </c>
      <c r="D20" s="6"/>
      <c r="E20" s="6"/>
      <c r="F20" s="6"/>
      <c r="G20" s="6"/>
      <c r="H20" s="6"/>
    </row>
    <row r="21" spans="1:8" ht="22.5" customHeight="1" x14ac:dyDescent="0.2">
      <c r="A21" s="56">
        <v>3</v>
      </c>
      <c r="B21" s="28" t="s">
        <v>30</v>
      </c>
      <c r="C21" s="16" t="s">
        <v>31</v>
      </c>
      <c r="D21" s="43">
        <f>D19*0.025</f>
        <v>992.88633974999993</v>
      </c>
      <c r="E21" s="43">
        <f>E19*0.025</f>
        <v>51.381706250000008</v>
      </c>
      <c r="F21" s="43">
        <v>0</v>
      </c>
      <c r="G21" s="43">
        <f>G19*0.025</f>
        <v>0</v>
      </c>
      <c r="H21" s="43">
        <f>SUM(D21:G21)</f>
        <v>1044.2680459999999</v>
      </c>
    </row>
    <row r="22" spans="1:8" ht="15.75" customHeight="1" x14ac:dyDescent="0.2">
      <c r="A22" s="56"/>
      <c r="B22" s="7"/>
      <c r="C22" s="14" t="s">
        <v>12</v>
      </c>
      <c r="D22" s="6">
        <f>D21</f>
        <v>992.88633974999993</v>
      </c>
      <c r="E22" s="6">
        <f>E21</f>
        <v>51.381706250000008</v>
      </c>
      <c r="F22" s="6">
        <f>F21</f>
        <v>0</v>
      </c>
      <c r="G22" s="6">
        <f>G21</f>
        <v>0</v>
      </c>
      <c r="H22" s="6">
        <f>H21</f>
        <v>1044.2680459999999</v>
      </c>
    </row>
    <row r="23" spans="1:8" ht="15.75" customHeight="1" x14ac:dyDescent="0.2">
      <c r="A23" s="56"/>
      <c r="B23" s="7"/>
      <c r="C23" s="14" t="s">
        <v>13</v>
      </c>
      <c r="D23" s="6">
        <f>D19+D22</f>
        <v>40708.33992975</v>
      </c>
      <c r="E23" s="6">
        <f>E19+E22</f>
        <v>2106.6499562500003</v>
      </c>
      <c r="F23" s="6">
        <f>F19+F22</f>
        <v>6650.8333400000001</v>
      </c>
      <c r="G23" s="6">
        <f>G19+G22</f>
        <v>0</v>
      </c>
      <c r="H23" s="6">
        <f>H19+H22</f>
        <v>49465.823226</v>
      </c>
    </row>
    <row r="24" spans="1:8" ht="15.75" customHeight="1" x14ac:dyDescent="0.2">
      <c r="A24" s="56"/>
      <c r="B24" s="7"/>
      <c r="C24" s="27" t="s">
        <v>14</v>
      </c>
      <c r="D24" s="43"/>
      <c r="E24" s="43"/>
      <c r="F24" s="43"/>
      <c r="G24" s="43"/>
      <c r="H24" s="43"/>
    </row>
    <row r="25" spans="1:8" ht="24.75" customHeight="1" x14ac:dyDescent="0.2">
      <c r="A25" s="56">
        <v>4</v>
      </c>
      <c r="B25" s="15" t="s">
        <v>32</v>
      </c>
      <c r="C25" s="17" t="s">
        <v>15</v>
      </c>
      <c r="D25" s="43">
        <f>D23*0.00756</f>
        <v>307.75504986891002</v>
      </c>
      <c r="E25" s="43">
        <f>E23*0.00756</f>
        <v>15.926273669250001</v>
      </c>
      <c r="F25" s="43">
        <v>0</v>
      </c>
      <c r="G25" s="43">
        <v>0</v>
      </c>
      <c r="H25" s="6">
        <f>D25+E25</f>
        <v>323.68132353816003</v>
      </c>
    </row>
    <row r="26" spans="1:8" ht="16.5" customHeight="1" x14ac:dyDescent="0.2">
      <c r="A26" s="56"/>
      <c r="B26" s="7"/>
      <c r="C26" s="14" t="s">
        <v>16</v>
      </c>
      <c r="D26" s="6">
        <f>SUM(D25:D25)</f>
        <v>307.75504986891002</v>
      </c>
      <c r="E26" s="6">
        <f>SUM(E25:E25)</f>
        <v>15.926273669250001</v>
      </c>
      <c r="F26" s="6">
        <f>SUM(F25:F25)</f>
        <v>0</v>
      </c>
      <c r="G26" s="6">
        <f>SUM(G25:G25)</f>
        <v>0</v>
      </c>
      <c r="H26" s="6">
        <f>SUM(H25:H25)</f>
        <v>323.68132353816003</v>
      </c>
    </row>
    <row r="27" spans="1:8" ht="16.5" customHeight="1" x14ac:dyDescent="0.2">
      <c r="A27" s="56"/>
      <c r="B27" s="18"/>
      <c r="C27" s="14" t="s">
        <v>17</v>
      </c>
      <c r="D27" s="6">
        <f>D23+D26</f>
        <v>41016.094979618909</v>
      </c>
      <c r="E27" s="6">
        <f>E23+E26</f>
        <v>2122.5762299192502</v>
      </c>
      <c r="F27" s="6">
        <f>F23+F26</f>
        <v>6650.8333400000001</v>
      </c>
      <c r="G27" s="6">
        <f>G23+G26</f>
        <v>0</v>
      </c>
      <c r="H27" s="6">
        <f>H23+H26</f>
        <v>49789.504549538164</v>
      </c>
    </row>
    <row r="28" spans="1:8" ht="16.5" customHeight="1" x14ac:dyDescent="0.2">
      <c r="A28" s="56"/>
      <c r="B28" s="7"/>
      <c r="C28" s="13" t="s">
        <v>25</v>
      </c>
      <c r="D28" s="43"/>
      <c r="E28" s="43"/>
      <c r="F28" s="43"/>
      <c r="G28" s="43"/>
      <c r="H28" s="43"/>
    </row>
    <row r="29" spans="1:8" ht="21.75" customHeight="1" x14ac:dyDescent="0.2">
      <c r="A29" s="56">
        <v>5</v>
      </c>
      <c r="B29" s="15" t="s">
        <v>26</v>
      </c>
      <c r="C29" s="17" t="s">
        <v>41</v>
      </c>
      <c r="D29" s="43">
        <v>0</v>
      </c>
      <c r="E29" s="43">
        <v>0</v>
      </c>
      <c r="F29" s="43">
        <v>0</v>
      </c>
      <c r="G29" s="43">
        <v>1604.0732399999999</v>
      </c>
      <c r="H29" s="43">
        <f>SUM(D29:G29)</f>
        <v>1604.0732399999999</v>
      </c>
    </row>
    <row r="30" spans="1:8" ht="17.25" customHeight="1" x14ac:dyDescent="0.2">
      <c r="A30" s="56"/>
      <c r="B30" s="7"/>
      <c r="C30" s="14" t="s">
        <v>27</v>
      </c>
      <c r="D30" s="6">
        <f>D29</f>
        <v>0</v>
      </c>
      <c r="E30" s="6">
        <f>E29</f>
        <v>0</v>
      </c>
      <c r="F30" s="6">
        <f>F29</f>
        <v>0</v>
      </c>
      <c r="G30" s="6">
        <f>G29</f>
        <v>1604.0732399999999</v>
      </c>
      <c r="H30" s="6">
        <f>SUM(D30:G30)</f>
        <v>1604.0732399999999</v>
      </c>
    </row>
    <row r="31" spans="1:8" ht="17.25" customHeight="1" x14ac:dyDescent="0.2">
      <c r="A31" s="9"/>
      <c r="B31" s="24"/>
      <c r="C31" s="11" t="s">
        <v>28</v>
      </c>
      <c r="D31" s="44">
        <f>D27+D30</f>
        <v>41016.094979618909</v>
      </c>
      <c r="E31" s="44">
        <f>E27+E30</f>
        <v>2122.5762299192502</v>
      </c>
      <c r="F31" s="44">
        <f>F27+F30</f>
        <v>6650.8333400000001</v>
      </c>
      <c r="G31" s="44">
        <f>G27+G30</f>
        <v>1604.0732399999999</v>
      </c>
      <c r="H31" s="44">
        <f>H27+H30</f>
        <v>51393.577789538162</v>
      </c>
    </row>
    <row r="32" spans="1:8" ht="18" customHeight="1" x14ac:dyDescent="0.2">
      <c r="A32" s="9"/>
      <c r="B32" s="10"/>
      <c r="C32" s="11" t="s">
        <v>18</v>
      </c>
      <c r="D32" s="44">
        <f>D31*0.2</f>
        <v>8203.2189959237821</v>
      </c>
      <c r="E32" s="44">
        <f>E31*0.2</f>
        <v>424.51524598385004</v>
      </c>
      <c r="F32" s="44">
        <f>F31*0.2</f>
        <v>1330.1666680000001</v>
      </c>
      <c r="G32" s="44">
        <f>G31*0.2</f>
        <v>320.81464800000003</v>
      </c>
      <c r="H32" s="44">
        <f>H31*0.2</f>
        <v>10278.715557907633</v>
      </c>
    </row>
    <row r="33" spans="1:9" ht="18" customHeight="1" x14ac:dyDescent="0.2">
      <c r="A33" s="9"/>
      <c r="B33" s="19"/>
      <c r="C33" s="20" t="s">
        <v>19</v>
      </c>
      <c r="D33" s="45">
        <f>D31+D32</f>
        <v>49219.313975542689</v>
      </c>
      <c r="E33" s="45">
        <f>SUM(E31:E32)</f>
        <v>2547.0914759031002</v>
      </c>
      <c r="F33" s="45">
        <f>SUM(F31:F32)</f>
        <v>7981.000008</v>
      </c>
      <c r="G33" s="45">
        <f>SUM(G31:G32)</f>
        <v>1924.887888</v>
      </c>
      <c r="H33" s="45">
        <f>SUM(H31:H32)</f>
        <v>61672.293347445797</v>
      </c>
      <c r="I33" s="26"/>
    </row>
    <row r="34" spans="1:9" ht="6" customHeight="1" x14ac:dyDescent="0.2"/>
    <row r="35" spans="1:9" ht="16.5" customHeight="1" x14ac:dyDescent="0.2">
      <c r="B35" s="48" t="s">
        <v>20</v>
      </c>
      <c r="C35" s="50"/>
      <c r="D35" s="50" t="s">
        <v>21</v>
      </c>
      <c r="E35" s="49"/>
    </row>
    <row r="36" spans="1:9" ht="9.75" customHeight="1" x14ac:dyDescent="0.2">
      <c r="B36" s="58"/>
      <c r="C36" s="59"/>
      <c r="D36" s="60" t="s">
        <v>22</v>
      </c>
      <c r="E36" s="61"/>
      <c r="F36" s="61"/>
      <c r="G36" s="61"/>
      <c r="H36" s="61"/>
    </row>
    <row r="37" spans="1:9" ht="9" customHeight="1" x14ac:dyDescent="0.2">
      <c r="B37" s="59"/>
      <c r="C37" s="59"/>
      <c r="D37" s="61"/>
      <c r="E37" s="61"/>
      <c r="F37" s="61"/>
      <c r="G37" s="61"/>
      <c r="H37" s="61"/>
    </row>
    <row r="38" spans="1:9" ht="18" customHeight="1" x14ac:dyDescent="0.2">
      <c r="B38" s="58" t="s">
        <v>23</v>
      </c>
      <c r="C38" s="58"/>
      <c r="D38" s="62" t="s">
        <v>24</v>
      </c>
      <c r="E38" s="62"/>
      <c r="F38" s="62"/>
      <c r="G38" s="62"/>
      <c r="H38" s="62"/>
    </row>
  </sheetData>
  <mergeCells count="25">
    <mergeCell ref="A1:H1"/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C8:G8"/>
    <mergeCell ref="A9:H9"/>
    <mergeCell ref="A6:H6"/>
    <mergeCell ref="A7:H7"/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D32" sqref="D32"/>
    </sheetView>
  </sheetViews>
  <sheetFormatPr defaultRowHeight="12.75" x14ac:dyDescent="0.2"/>
  <cols>
    <col min="1" max="1" width="4.7109375" style="37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30" customWidth="1"/>
    <col min="10" max="16384" width="9.140625" style="30"/>
  </cols>
  <sheetData>
    <row r="1" spans="1:8" ht="8.25" customHeight="1" x14ac:dyDescent="0.2">
      <c r="A1" s="75"/>
      <c r="B1" s="75"/>
      <c r="C1" s="75"/>
      <c r="D1" s="75"/>
      <c r="E1" s="75"/>
      <c r="F1" s="75"/>
      <c r="G1" s="75"/>
      <c r="H1" s="75"/>
    </row>
    <row r="2" spans="1:8" ht="15" customHeight="1" x14ac:dyDescent="0.2">
      <c r="A2" s="25"/>
      <c r="B2" s="76"/>
      <c r="C2" s="77"/>
      <c r="D2" s="76" t="s">
        <v>0</v>
      </c>
      <c r="E2" s="76"/>
      <c r="F2" s="76"/>
      <c r="G2" s="76"/>
      <c r="H2" s="76"/>
    </row>
    <row r="3" spans="1:8" ht="15" customHeight="1" x14ac:dyDescent="0.2">
      <c r="A3" s="25"/>
      <c r="B3" s="66"/>
      <c r="C3" s="67"/>
      <c r="D3" s="78" t="s">
        <v>34</v>
      </c>
      <c r="E3" s="78"/>
      <c r="F3" s="78"/>
      <c r="G3" s="78"/>
      <c r="H3" s="78"/>
    </row>
    <row r="4" spans="1:8" ht="15" customHeight="1" x14ac:dyDescent="0.2">
      <c r="A4" s="25"/>
      <c r="B4" s="66"/>
      <c r="C4" s="67"/>
      <c r="D4" s="68" t="s">
        <v>35</v>
      </c>
      <c r="E4" s="68"/>
      <c r="F4" s="68"/>
      <c r="G4" s="68"/>
      <c r="H4" s="68"/>
    </row>
    <row r="5" spans="1:8" ht="15" customHeight="1" x14ac:dyDescent="0.2">
      <c r="A5" s="25"/>
      <c r="B5" s="33"/>
      <c r="C5" s="34"/>
      <c r="D5" s="38"/>
      <c r="E5" s="38"/>
      <c r="F5" s="38"/>
      <c r="G5" s="38"/>
      <c r="H5" s="38"/>
    </row>
    <row r="6" spans="1:8" ht="15.75" customHeight="1" x14ac:dyDescent="0.2">
      <c r="A6" s="79"/>
      <c r="B6" s="79"/>
      <c r="C6" s="73" t="s">
        <v>1</v>
      </c>
      <c r="D6" s="73"/>
      <c r="E6" s="73"/>
      <c r="F6" s="73"/>
      <c r="G6" s="73"/>
      <c r="H6" s="4"/>
    </row>
    <row r="7" spans="1:8" ht="21" customHeight="1" x14ac:dyDescent="0.2">
      <c r="A7" s="74" t="s">
        <v>43</v>
      </c>
      <c r="B7" s="74"/>
      <c r="C7" s="74"/>
      <c r="D7" s="74"/>
      <c r="E7" s="74"/>
      <c r="F7" s="74"/>
      <c r="G7" s="74"/>
      <c r="H7" s="74"/>
    </row>
    <row r="8" spans="1:8" x14ac:dyDescent="0.2">
      <c r="B8" s="37"/>
      <c r="C8" s="71" t="s">
        <v>2</v>
      </c>
      <c r="D8" s="71"/>
      <c r="E8" s="71"/>
      <c r="F8" s="71"/>
      <c r="G8" s="71"/>
      <c r="H8" s="4"/>
    </row>
    <row r="9" spans="1:8" ht="12.75" customHeight="1" x14ac:dyDescent="0.2">
      <c r="A9" s="72" t="s">
        <v>38</v>
      </c>
      <c r="B9" s="72"/>
      <c r="C9" s="72"/>
      <c r="D9" s="72"/>
      <c r="E9" s="72"/>
      <c r="F9" s="72"/>
      <c r="G9" s="72"/>
      <c r="H9" s="72"/>
    </row>
    <row r="10" spans="1:8" ht="15" customHeight="1" x14ac:dyDescent="0.2">
      <c r="A10" s="63" t="s">
        <v>3</v>
      </c>
      <c r="B10" s="69" t="s">
        <v>4</v>
      </c>
      <c r="C10" s="63" t="s">
        <v>5</v>
      </c>
      <c r="D10" s="70" t="s">
        <v>36</v>
      </c>
      <c r="E10" s="70"/>
      <c r="F10" s="70"/>
      <c r="G10" s="70"/>
      <c r="H10" s="63" t="s">
        <v>37</v>
      </c>
    </row>
    <row r="11" spans="1:8" x14ac:dyDescent="0.2">
      <c r="A11" s="63"/>
      <c r="B11" s="69"/>
      <c r="C11" s="63"/>
      <c r="D11" s="63" t="s">
        <v>6</v>
      </c>
      <c r="E11" s="63" t="s">
        <v>7</v>
      </c>
      <c r="F11" s="63" t="s">
        <v>8</v>
      </c>
      <c r="G11" s="63" t="s">
        <v>9</v>
      </c>
      <c r="H11" s="63"/>
    </row>
    <row r="12" spans="1:8" ht="12" customHeight="1" x14ac:dyDescent="0.2">
      <c r="A12" s="63"/>
      <c r="B12" s="69"/>
      <c r="C12" s="63"/>
      <c r="D12" s="63"/>
      <c r="E12" s="63"/>
      <c r="F12" s="63"/>
      <c r="G12" s="63"/>
      <c r="H12" s="63"/>
    </row>
    <row r="13" spans="1:8" ht="4.5" customHeight="1" x14ac:dyDescent="0.2">
      <c r="A13" s="63"/>
      <c r="B13" s="69"/>
      <c r="C13" s="63"/>
      <c r="D13" s="63"/>
      <c r="E13" s="63"/>
      <c r="F13" s="63"/>
      <c r="G13" s="63"/>
      <c r="H13" s="63"/>
    </row>
    <row r="14" spans="1:8" ht="13.5" customHeight="1" x14ac:dyDescent="0.2">
      <c r="A14" s="36">
        <v>1</v>
      </c>
      <c r="B14" s="5">
        <v>2</v>
      </c>
      <c r="C14" s="36">
        <v>3</v>
      </c>
      <c r="D14" s="36">
        <v>4</v>
      </c>
      <c r="E14" s="36">
        <v>5</v>
      </c>
      <c r="F14" s="36">
        <v>6</v>
      </c>
      <c r="G14" s="36">
        <v>7</v>
      </c>
      <c r="H14" s="36">
        <v>8</v>
      </c>
    </row>
    <row r="15" spans="1:8" ht="19.5" customHeight="1" x14ac:dyDescent="0.2">
      <c r="A15" s="36"/>
      <c r="B15" s="64" t="s">
        <v>40</v>
      </c>
      <c r="C15" s="65"/>
      <c r="D15" s="6"/>
      <c r="E15" s="6"/>
      <c r="F15" s="6"/>
      <c r="G15" s="21"/>
      <c r="H15" s="6"/>
    </row>
    <row r="16" spans="1:8" ht="19.5" customHeight="1" x14ac:dyDescent="0.2">
      <c r="A16" s="46">
        <v>1</v>
      </c>
      <c r="B16" s="7" t="s">
        <v>33</v>
      </c>
      <c r="C16" s="8" t="s">
        <v>44</v>
      </c>
      <c r="D16" s="39">
        <v>3627.3213500000002</v>
      </c>
      <c r="E16" s="39">
        <v>10.654070000000001</v>
      </c>
      <c r="F16" s="39">
        <v>0</v>
      </c>
      <c r="G16" s="39">
        <v>0</v>
      </c>
      <c r="H16" s="40">
        <f>SUM(D16:G16)</f>
        <v>3637.9754200000002</v>
      </c>
    </row>
    <row r="17" spans="1:8" s="47" customFormat="1" ht="19.5" customHeight="1" x14ac:dyDescent="0.2">
      <c r="A17" s="46">
        <v>2</v>
      </c>
      <c r="B17" s="7" t="s">
        <v>39</v>
      </c>
      <c r="C17" s="8" t="s">
        <v>45</v>
      </c>
      <c r="D17" s="39">
        <v>0</v>
      </c>
      <c r="E17" s="39">
        <v>58.727939999999997</v>
      </c>
      <c r="F17" s="39">
        <v>1009.23117</v>
      </c>
      <c r="G17" s="39">
        <v>0</v>
      </c>
      <c r="H17" s="40">
        <f>SUM(D17:G17)</f>
        <v>1067.95911</v>
      </c>
    </row>
    <row r="18" spans="1:8" ht="19.5" customHeight="1" x14ac:dyDescent="0.2">
      <c r="A18" s="36"/>
      <c r="B18" s="35"/>
      <c r="C18" s="22" t="s">
        <v>29</v>
      </c>
      <c r="D18" s="41">
        <f>SUM(D16:D16)</f>
        <v>3627.3213500000002</v>
      </c>
      <c r="E18" s="41">
        <f>SUM(E16:E16)</f>
        <v>10.654070000000001</v>
      </c>
      <c r="F18" s="41">
        <f>SUM(F16:F16)</f>
        <v>0</v>
      </c>
      <c r="G18" s="42">
        <f>SUM(G16:G16)</f>
        <v>0</v>
      </c>
      <c r="H18" s="40">
        <f>SUM(H16:H16)</f>
        <v>3637.9754200000002</v>
      </c>
    </row>
    <row r="19" spans="1:8" ht="19.5" customHeight="1" x14ac:dyDescent="0.2">
      <c r="A19" s="32"/>
      <c r="B19" s="35"/>
      <c r="C19" s="23" t="s">
        <v>10</v>
      </c>
      <c r="D19" s="40">
        <f>D18</f>
        <v>3627.3213500000002</v>
      </c>
      <c r="E19" s="40">
        <f>E18</f>
        <v>10.654070000000001</v>
      </c>
      <c r="F19" s="40">
        <f>F18</f>
        <v>0</v>
      </c>
      <c r="G19" s="40">
        <f>G18</f>
        <v>0</v>
      </c>
      <c r="H19" s="40">
        <f>H18</f>
        <v>3637.9754200000002</v>
      </c>
    </row>
    <row r="20" spans="1:8" ht="18.75" customHeight="1" x14ac:dyDescent="0.2">
      <c r="A20" s="36"/>
      <c r="B20" s="12"/>
      <c r="C20" s="13" t="s">
        <v>11</v>
      </c>
      <c r="D20" s="6"/>
      <c r="E20" s="6"/>
      <c r="F20" s="6"/>
      <c r="G20" s="6"/>
      <c r="H20" s="6"/>
    </row>
    <row r="21" spans="1:8" ht="22.5" customHeight="1" x14ac:dyDescent="0.2">
      <c r="A21" s="36">
        <v>3</v>
      </c>
      <c r="B21" s="28" t="s">
        <v>30</v>
      </c>
      <c r="C21" s="16" t="s">
        <v>31</v>
      </c>
      <c r="D21" s="43">
        <f>D19*0.025</f>
        <v>90.683033750000007</v>
      </c>
      <c r="E21" s="43">
        <f>E19*0.025</f>
        <v>0.26635175000000005</v>
      </c>
      <c r="F21" s="43">
        <v>0</v>
      </c>
      <c r="G21" s="43">
        <f>G19*0.025</f>
        <v>0</v>
      </c>
      <c r="H21" s="43">
        <f>SUM(D21:G21)</f>
        <v>90.949385500000005</v>
      </c>
    </row>
    <row r="22" spans="1:8" ht="15.75" customHeight="1" x14ac:dyDescent="0.2">
      <c r="A22" s="36"/>
      <c r="B22" s="7"/>
      <c r="C22" s="14" t="s">
        <v>12</v>
      </c>
      <c r="D22" s="6">
        <f>D21</f>
        <v>90.683033750000007</v>
      </c>
      <c r="E22" s="6">
        <f>E21</f>
        <v>0.26635175000000005</v>
      </c>
      <c r="F22" s="6">
        <f>F21</f>
        <v>0</v>
      </c>
      <c r="G22" s="6">
        <f>G21</f>
        <v>0</v>
      </c>
      <c r="H22" s="6">
        <f>H21</f>
        <v>90.949385500000005</v>
      </c>
    </row>
    <row r="23" spans="1:8" ht="15.75" customHeight="1" x14ac:dyDescent="0.2">
      <c r="A23" s="36"/>
      <c r="B23" s="7"/>
      <c r="C23" s="14" t="s">
        <v>13</v>
      </c>
      <c r="D23" s="6">
        <f>D19+D22</f>
        <v>3718.0043837500002</v>
      </c>
      <c r="E23" s="6">
        <f>E19+E22</f>
        <v>10.920421750000001</v>
      </c>
      <c r="F23" s="6">
        <f>F19+F22</f>
        <v>0</v>
      </c>
      <c r="G23" s="6">
        <f>G19+G22</f>
        <v>0</v>
      </c>
      <c r="H23" s="6">
        <f>H19+H22</f>
        <v>3728.9248055000003</v>
      </c>
    </row>
    <row r="24" spans="1:8" ht="15.75" customHeight="1" x14ac:dyDescent="0.2">
      <c r="A24" s="36"/>
      <c r="B24" s="7"/>
      <c r="C24" s="27" t="s">
        <v>14</v>
      </c>
      <c r="D24" s="43"/>
      <c r="E24" s="43"/>
      <c r="F24" s="43"/>
      <c r="G24" s="43"/>
      <c r="H24" s="43"/>
    </row>
    <row r="25" spans="1:8" ht="24.75" customHeight="1" x14ac:dyDescent="0.2">
      <c r="A25" s="36">
        <v>4</v>
      </c>
      <c r="B25" s="15" t="s">
        <v>32</v>
      </c>
      <c r="C25" s="17" t="s">
        <v>15</v>
      </c>
      <c r="D25" s="43">
        <f>D23*0.00756</f>
        <v>28.10811314115</v>
      </c>
      <c r="E25" s="43">
        <f>E23*0.00756</f>
        <v>8.2558388430000004E-2</v>
      </c>
      <c r="F25" s="43">
        <v>0</v>
      </c>
      <c r="G25" s="43">
        <v>0</v>
      </c>
      <c r="H25" s="6">
        <f>D25+E25</f>
        <v>28.190671529580001</v>
      </c>
    </row>
    <row r="26" spans="1:8" ht="16.5" customHeight="1" x14ac:dyDescent="0.2">
      <c r="A26" s="36"/>
      <c r="B26" s="7"/>
      <c r="C26" s="14" t="s">
        <v>16</v>
      </c>
      <c r="D26" s="6">
        <f>SUM(D25:D25)</f>
        <v>28.10811314115</v>
      </c>
      <c r="E26" s="6">
        <f>SUM(E25:E25)</f>
        <v>8.2558388430000004E-2</v>
      </c>
      <c r="F26" s="6">
        <f>SUM(F25:F25)</f>
        <v>0</v>
      </c>
      <c r="G26" s="6">
        <f>SUM(G25:G25)</f>
        <v>0</v>
      </c>
      <c r="H26" s="6">
        <f>SUM(H25:H25)</f>
        <v>28.190671529580001</v>
      </c>
    </row>
    <row r="27" spans="1:8" ht="16.5" customHeight="1" x14ac:dyDescent="0.2">
      <c r="A27" s="36"/>
      <c r="B27" s="18"/>
      <c r="C27" s="14" t="s">
        <v>17</v>
      </c>
      <c r="D27" s="6">
        <f>D23+D26</f>
        <v>3746.1124968911504</v>
      </c>
      <c r="E27" s="6">
        <f>E23+E26</f>
        <v>11.002980138430001</v>
      </c>
      <c r="F27" s="6">
        <f>F23+F26</f>
        <v>0</v>
      </c>
      <c r="G27" s="6">
        <f>G23+G26</f>
        <v>0</v>
      </c>
      <c r="H27" s="6">
        <f>H23+H26</f>
        <v>3757.1154770295802</v>
      </c>
    </row>
    <row r="28" spans="1:8" ht="16.5" customHeight="1" x14ac:dyDescent="0.2">
      <c r="A28" s="36"/>
      <c r="B28" s="7"/>
      <c r="C28" s="13" t="s">
        <v>25</v>
      </c>
      <c r="D28" s="43"/>
      <c r="E28" s="43"/>
      <c r="F28" s="43"/>
      <c r="G28" s="43"/>
      <c r="H28" s="43"/>
    </row>
    <row r="29" spans="1:8" ht="18" customHeight="1" x14ac:dyDescent="0.2">
      <c r="A29" s="36">
        <v>5</v>
      </c>
      <c r="B29" s="15" t="s">
        <v>26</v>
      </c>
      <c r="C29" s="17" t="s">
        <v>41</v>
      </c>
      <c r="D29" s="43">
        <v>0</v>
      </c>
      <c r="E29" s="43">
        <v>0</v>
      </c>
      <c r="F29" s="43">
        <v>0</v>
      </c>
      <c r="G29" s="43">
        <v>226.92940999999999</v>
      </c>
      <c r="H29" s="43">
        <f>SUM(D29:G29)</f>
        <v>226.92940999999999</v>
      </c>
    </row>
    <row r="30" spans="1:8" ht="17.25" customHeight="1" x14ac:dyDescent="0.2">
      <c r="A30" s="36"/>
      <c r="B30" s="7"/>
      <c r="C30" s="14" t="s">
        <v>27</v>
      </c>
      <c r="D30" s="6">
        <f>D29</f>
        <v>0</v>
      </c>
      <c r="E30" s="6">
        <f>E29</f>
        <v>0</v>
      </c>
      <c r="F30" s="6">
        <f>F29</f>
        <v>0</v>
      </c>
      <c r="G30" s="6">
        <f>G29</f>
        <v>226.92940999999999</v>
      </c>
      <c r="H30" s="6">
        <f>SUM(D30:G30)</f>
        <v>226.92940999999999</v>
      </c>
    </row>
    <row r="31" spans="1:8" ht="17.25" customHeight="1" x14ac:dyDescent="0.2">
      <c r="A31" s="9"/>
      <c r="B31" s="24"/>
      <c r="C31" s="11" t="s">
        <v>28</v>
      </c>
      <c r="D31" s="44">
        <f>D27+D30</f>
        <v>3746.1124968911504</v>
      </c>
      <c r="E31" s="44">
        <f>E27+E30</f>
        <v>11.002980138430001</v>
      </c>
      <c r="F31" s="44">
        <f>F27+F30</f>
        <v>0</v>
      </c>
      <c r="G31" s="44">
        <f>G27+G30</f>
        <v>226.92940999999999</v>
      </c>
      <c r="H31" s="44">
        <f>H27+H30</f>
        <v>3984.0448870295804</v>
      </c>
    </row>
    <row r="32" spans="1:8" ht="6" customHeight="1" x14ac:dyDescent="0.2"/>
    <row r="33" spans="2:8" ht="16.5" customHeight="1" x14ac:dyDescent="0.2">
      <c r="B33" s="29" t="s">
        <v>20</v>
      </c>
      <c r="C33" s="31"/>
      <c r="D33" s="31" t="s">
        <v>21</v>
      </c>
      <c r="E33" s="30"/>
    </row>
    <row r="34" spans="2:8" ht="9.75" customHeight="1" x14ac:dyDescent="0.2">
      <c r="B34" s="58"/>
      <c r="C34" s="59"/>
      <c r="D34" s="60" t="s">
        <v>22</v>
      </c>
      <c r="E34" s="61"/>
      <c r="F34" s="61"/>
      <c r="G34" s="61"/>
      <c r="H34" s="61"/>
    </row>
    <row r="35" spans="2:8" ht="9" customHeight="1" x14ac:dyDescent="0.2">
      <c r="B35" s="59"/>
      <c r="C35" s="59"/>
      <c r="D35" s="61"/>
      <c r="E35" s="61"/>
      <c r="F35" s="61"/>
      <c r="G35" s="61"/>
      <c r="H35" s="61"/>
    </row>
    <row r="36" spans="2:8" ht="18" customHeight="1" x14ac:dyDescent="0.2">
      <c r="B36" s="58" t="s">
        <v>23</v>
      </c>
      <c r="C36" s="58"/>
      <c r="D36" s="62" t="s">
        <v>24</v>
      </c>
      <c r="E36" s="62"/>
      <c r="F36" s="62"/>
      <c r="G36" s="62"/>
      <c r="H36" s="62"/>
    </row>
  </sheetData>
  <mergeCells count="26">
    <mergeCell ref="B4:C4"/>
    <mergeCell ref="D4:H4"/>
    <mergeCell ref="A1:H1"/>
    <mergeCell ref="B2:C2"/>
    <mergeCell ref="D2:H2"/>
    <mergeCell ref="B3:C3"/>
    <mergeCell ref="D3:H3"/>
    <mergeCell ref="A6:B6"/>
    <mergeCell ref="C6:G6"/>
    <mergeCell ref="C8:G8"/>
    <mergeCell ref="A10:A13"/>
    <mergeCell ref="B10:B13"/>
    <mergeCell ref="C10:C13"/>
    <mergeCell ref="D10:G10"/>
    <mergeCell ref="H10:H13"/>
    <mergeCell ref="A7:H7"/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Сводка ЕДП_2 квартал 2024</vt:lpstr>
      <vt:lpstr>Сводка ЕДП_базовые цены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2024-10-16T06:52:09Z</cp:lastPrinted>
  <dcterms:created xsi:type="dcterms:W3CDTF">2020-01-22T15:30:00Z</dcterms:created>
  <dcterms:modified xsi:type="dcterms:W3CDTF">2024-10-16T07:07:33Z</dcterms:modified>
</cp:coreProperties>
</file>