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Замена приборов учета 2025-2026\"/>
    </mc:Choice>
  </mc:AlternateContent>
  <xr:revisionPtr revIDLastSave="0" documentId="13_ncr:1_{93FFEC7F-E7F4-4660-8DEC-791C4288097C}" xr6:coauthVersionLast="47" xr6:coauthVersionMax="47" xr10:uidLastSave="{00000000-0000-0000-0000-000000000000}"/>
  <bookViews>
    <workbookView xWindow="0" yWindow="0" windowWidth="17715" windowHeight="15480" tabRatio="823" xr2:uid="{00000000-000D-0000-FFFF-FFFF00000000}"/>
  </bookViews>
  <sheets>
    <sheet name="Сводка 3 квартал 2024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8" i="6" l="1"/>
  <c r="E28" i="6"/>
  <c r="E26" i="6"/>
  <c r="F26" i="6"/>
  <c r="H22" i="6"/>
  <c r="H26" i="6"/>
  <c r="G28" i="6"/>
  <c r="D27" i="6"/>
  <c r="D28" i="6"/>
  <c r="G27" i="6"/>
  <c r="F25" i="6" l="1"/>
  <c r="G25" i="6"/>
  <c r="E17" i="6" l="1"/>
  <c r="E18" i="6" s="1"/>
  <c r="F21" i="6"/>
  <c r="G17" i="6"/>
  <c r="G18" i="6" s="1"/>
  <c r="F17" i="6"/>
  <c r="F18" i="6" s="1"/>
  <c r="E20" i="6" l="1"/>
  <c r="E21" i="6" s="1"/>
  <c r="E22" i="6" s="1"/>
  <c r="F22" i="6"/>
  <c r="D17" i="6"/>
  <c r="D18" i="6" s="1"/>
  <c r="D20" i="6" s="1"/>
  <c r="G20" i="6"/>
  <c r="G21" i="6" s="1"/>
  <c r="G22" i="6" s="1"/>
  <c r="H16" i="6"/>
  <c r="F27" i="6" l="1"/>
  <c r="E24" i="6"/>
  <c r="E25" i="6" s="1"/>
  <c r="G26" i="6"/>
  <c r="H20" i="6"/>
  <c r="H21" i="6" s="1"/>
  <c r="H17" i="6"/>
  <c r="H18" i="6" s="1"/>
  <c r="D21" i="6"/>
  <c r="D22" i="6" s="1"/>
  <c r="D24" i="6" s="1"/>
  <c r="E27" i="6" l="1"/>
  <c r="D25" i="6"/>
  <c r="H24" i="6"/>
  <c r="H25" i="6" s="1"/>
  <c r="D26" i="6" l="1"/>
  <c r="H27" i="6" l="1"/>
  <c r="H28" i="6" s="1"/>
</calcChain>
</file>

<file path=xl/sharedStrings.xml><?xml version="1.0" encoding="utf-8"?>
<sst xmlns="http://schemas.openxmlformats.org/spreadsheetml/2006/main" count="38" uniqueCount="38">
  <si>
    <t>"Утверждаю"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</si>
  <si>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</si>
  <si>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</si>
  <si>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</si>
  <si>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</si>
  <si>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</si>
  <si>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</si>
  <si>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</si>
  <si>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</si>
  <si>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</si>
  <si>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</si>
  <si>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</si>
  <si>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</si>
  <si>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</si>
  <si>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</si>
  <si>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</si>
  <si>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</si>
  <si>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</si>
  <si>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</si>
  <si>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</si>
  <si>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</si>
  <si>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</si>
  <si>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</si>
  <si>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</si>
  <si>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</si>
  <si>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Итого по Главе 2:</t>
  </si>
  <si>
    <t>Методика от 19.06.20 г. № 332/пр п.3 прил. 1 п.п 23</t>
  </si>
  <si>
    <t>Временные здания и сооружения 2,5%</t>
  </si>
  <si>
    <t>Методика от 25.05.21 г. N 325/пр</t>
  </si>
  <si>
    <t>Генеральный директор АО «Западная энергетическая компания»</t>
  </si>
  <si>
    <t>_______________________________ /Ретиков М.Т./</t>
  </si>
  <si>
    <t>Сметная стоимость, тыс. руб.</t>
  </si>
  <si>
    <t>Общая сметная стоимость, тыс. руб.</t>
  </si>
  <si>
    <t>Составлен в ценах  на 3 квартал 2024 г</t>
  </si>
  <si>
    <t>Глава 2. Основные объекты строительства</t>
  </si>
  <si>
    <t>Замена приборов учета электроэнергии</t>
  </si>
  <si>
    <t>1</t>
  </si>
  <si>
    <t>Замена приборов учета электроэнергии в 2026 году.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</si>
</sst>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_р_.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165" fontId="2" fillId="2" borderId="2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 vertical="top"/>
    </xf>
    <xf numFmtId="4" fontId="1" fillId="0" borderId="0" xfId="0" applyNumberFormat="1" applyFont="1"/>
    <xf numFmtId="0" fontId="2" fillId="2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1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 vertical="top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zoomScaleNormal="100" workbookViewId="0">
      <selection activeCell="F29" sqref="F29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.42578125" style="3" customWidth="1"/>
    <col min="6" max="6" width="14.5703125" style="3" customWidth="1"/>
    <col min="7" max="7" width="13.140625" style="3" customWidth="1"/>
    <col min="8" max="8" width="16.28515625" style="3" customWidth="1"/>
    <col min="9" max="9" width="15" style="4" customWidth="1"/>
    <col min="10" max="16384" width="9.140625" style="4"/>
  </cols>
  <sheetData>
    <row r="1" spans="1:8" ht="8.25" customHeight="1" x14ac:dyDescent="0.2">
      <c r="A1" s="63"/>
      <c r="B1" s="63"/>
      <c r="C1" s="63"/>
      <c r="D1" s="63"/>
      <c r="E1" s="63"/>
      <c r="F1" s="63"/>
      <c r="G1" s="63"/>
      <c r="H1" s="63"/>
    </row>
    <row r="2" spans="1:8" ht="15" customHeight="1" x14ac:dyDescent="0.2">
      <c r="A2" s="31"/>
      <c r="B2" s="64"/>
      <c r="C2" s="65"/>
      <c r="D2" s="64" t="s">
        <v>0</v>
      </c>
      <c r="E2" s="64"/>
      <c r="F2" s="64"/>
      <c r="G2" s="64"/>
      <c r="H2" s="64"/>
    </row>
    <row r="3" spans="1:8" ht="15" customHeight="1" x14ac:dyDescent="0.2">
      <c r="A3" s="31"/>
      <c r="B3" s="54"/>
      <c r="C3" s="55"/>
      <c r="D3" s="66" t="s">
        <v>29</v>
      </c>
      <c r="E3" s="66"/>
      <c r="F3" s="66"/>
      <c r="G3" s="66"/>
      <c r="H3" s="66"/>
    </row>
    <row r="4" spans="1:8" ht="15" customHeight="1" x14ac:dyDescent="0.2">
      <c r="A4" s="31"/>
      <c r="B4" s="54"/>
      <c r="C4" s="55"/>
      <c r="D4" s="56" t="s">
        <v>30</v>
      </c>
      <c r="E4" s="56"/>
      <c r="F4" s="56"/>
      <c r="G4" s="56"/>
      <c r="H4" s="56"/>
    </row>
    <row r="5" spans="1:8" s="36" customFormat="1" ht="15" customHeight="1" x14ac:dyDescent="0.2">
      <c r="A5" s="31"/>
      <c r="B5" s="34"/>
      <c r="C5" s="35"/>
      <c r="D5" s="38"/>
      <c r="E5" s="38"/>
      <c r="F5" s="38"/>
      <c r="G5" s="38"/>
      <c r="H5" s="38"/>
    </row>
    <row r="6" spans="1:8" ht="19.5" customHeight="1" x14ac:dyDescent="0.2">
      <c r="A6" s="62" t="s">
        <v>1</v>
      </c>
      <c r="B6" s="62"/>
      <c r="C6" s="62"/>
      <c r="D6" s="62"/>
      <c r="E6" s="62"/>
      <c r="F6" s="62"/>
      <c r="G6" s="62"/>
      <c r="H6" s="62"/>
    </row>
    <row r="7" spans="1:8" ht="18" customHeight="1" x14ac:dyDescent="0.2">
      <c r="B7" s="59" t="s">
        <v>37</v>
      </c>
      <c r="C7" s="59"/>
      <c r="D7" s="59"/>
      <c r="E7" s="59"/>
      <c r="F7" s="59"/>
      <c r="G7" s="59"/>
      <c r="H7" s="59"/>
    </row>
    <row r="8" spans="1:8" x14ac:dyDescent="0.2">
      <c r="B8" s="28"/>
      <c r="C8" s="60" t="s">
        <v>2</v>
      </c>
      <c r="D8" s="60"/>
      <c r="E8" s="60"/>
      <c r="F8" s="60"/>
      <c r="G8" s="60"/>
      <c r="H8" s="5"/>
    </row>
    <row r="9" spans="1:8" ht="13.5" customHeight="1" x14ac:dyDescent="0.2">
      <c r="A9" s="61" t="s">
        <v>33</v>
      </c>
      <c r="B9" s="61"/>
      <c r="C9" s="61"/>
      <c r="D9" s="61"/>
      <c r="E9" s="61"/>
      <c r="F9" s="61"/>
      <c r="G9" s="61"/>
      <c r="H9" s="61"/>
    </row>
    <row r="10" spans="1:8" ht="15" customHeight="1" x14ac:dyDescent="0.2">
      <c r="A10" s="51" t="s">
        <v>3</v>
      </c>
      <c r="B10" s="57" t="s">
        <v>4</v>
      </c>
      <c r="C10" s="51" t="s">
        <v>5</v>
      </c>
      <c r="D10" s="58" t="s">
        <v>31</v>
      </c>
      <c r="E10" s="58"/>
      <c r="F10" s="58"/>
      <c r="G10" s="58"/>
      <c r="H10" s="51" t="s">
        <v>32</v>
      </c>
    </row>
    <row r="11" spans="1:8" x14ac:dyDescent="0.2">
      <c r="A11" s="51"/>
      <c r="B11" s="57"/>
      <c r="C11" s="51"/>
      <c r="D11" s="51" t="s">
        <v>6</v>
      </c>
      <c r="E11" s="51" t="s">
        <v>7</v>
      </c>
      <c r="F11" s="51" t="s">
        <v>8</v>
      </c>
      <c r="G11" s="51" t="s">
        <v>9</v>
      </c>
      <c r="H11" s="51"/>
    </row>
    <row r="12" spans="1:8" ht="12" customHeight="1" x14ac:dyDescent="0.2">
      <c r="A12" s="51"/>
      <c r="B12" s="57"/>
      <c r="C12" s="51"/>
      <c r="D12" s="51"/>
      <c r="E12" s="51"/>
      <c r="F12" s="51"/>
      <c r="G12" s="51"/>
      <c r="H12" s="51"/>
    </row>
    <row r="13" spans="1:8" ht="4.5" customHeight="1" x14ac:dyDescent="0.2">
      <c r="A13" s="51"/>
      <c r="B13" s="57"/>
      <c r="C13" s="51"/>
      <c r="D13" s="51"/>
      <c r="E13" s="51"/>
      <c r="F13" s="51"/>
      <c r="G13" s="51"/>
      <c r="H13" s="51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52" t="s">
        <v>34</v>
      </c>
      <c r="C15" s="53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35</v>
      </c>
      <c r="D16" s="39">
        <v>0</v>
      </c>
      <c r="E16" s="39">
        <v>2270.74325</v>
      </c>
      <c r="F16" s="39">
        <v>1989.73396</v>
      </c>
      <c r="G16" s="39">
        <v>0</v>
      </c>
      <c r="H16" s="40">
        <f>SUM(D16:G16)</f>
        <v>4260.47721</v>
      </c>
    </row>
    <row r="17" spans="1:9" ht="18.75" customHeight="1" x14ac:dyDescent="0.2">
      <c r="A17" s="24"/>
      <c r="B17" s="18"/>
      <c r="C17" s="25" t="s">
        <v>25</v>
      </c>
      <c r="D17" s="41">
        <f>SUM(D16:D16)</f>
        <v>0</v>
      </c>
      <c r="E17" s="41">
        <f>SUM(E16:E16)</f>
        <v>2270.74325</v>
      </c>
      <c r="F17" s="41">
        <f>SUM(F16:F16)</f>
        <v>1989.73396</v>
      </c>
      <c r="G17" s="42">
        <f>SUM(G16:G16)</f>
        <v>0</v>
      </c>
      <c r="H17" s="40">
        <f>SUM(H16:H16)</f>
        <v>4260.47721</v>
      </c>
    </row>
    <row r="18" spans="1:9" ht="16.5" customHeight="1" x14ac:dyDescent="0.2">
      <c r="A18" s="26"/>
      <c r="B18" s="18"/>
      <c r="C18" s="27" t="s">
        <v>10</v>
      </c>
      <c r="D18" s="40">
        <f>D17</f>
        <v>0</v>
      </c>
      <c r="E18" s="40">
        <f>E17</f>
        <v>2270.74325</v>
      </c>
      <c r="F18" s="40">
        <f>F17</f>
        <v>1989.73396</v>
      </c>
      <c r="G18" s="40">
        <f>G17</f>
        <v>0</v>
      </c>
      <c r="H18" s="40">
        <f>H17</f>
        <v>4260.47721</v>
      </c>
    </row>
    <row r="19" spans="1:9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9" ht="22.5" customHeight="1" x14ac:dyDescent="0.2">
      <c r="A20" s="24">
        <v>2</v>
      </c>
      <c r="B20" s="37" t="s">
        <v>26</v>
      </c>
      <c r="C20" s="17" t="s">
        <v>27</v>
      </c>
      <c r="D20" s="43">
        <f>D18*0.025</f>
        <v>0</v>
      </c>
      <c r="E20" s="43">
        <f>E18*0.025</f>
        <v>56.768581250000004</v>
      </c>
      <c r="F20" s="43">
        <v>0</v>
      </c>
      <c r="G20" s="43">
        <f>G18*0.025</f>
        <v>0</v>
      </c>
      <c r="H20" s="43">
        <f>SUM(D20:G20)</f>
        <v>56.768581250000004</v>
      </c>
    </row>
    <row r="21" spans="1:9" ht="15.75" customHeight="1" x14ac:dyDescent="0.2">
      <c r="A21" s="24"/>
      <c r="B21" s="8"/>
      <c r="C21" s="15" t="s">
        <v>12</v>
      </c>
      <c r="D21" s="7">
        <f>D20</f>
        <v>0</v>
      </c>
      <c r="E21" s="7">
        <f>E20</f>
        <v>56.768581250000004</v>
      </c>
      <c r="F21" s="7">
        <f>F20</f>
        <v>0</v>
      </c>
      <c r="G21" s="7">
        <f>G20</f>
        <v>0</v>
      </c>
      <c r="H21" s="7">
        <f>H20</f>
        <v>56.768581250000004</v>
      </c>
    </row>
    <row r="22" spans="1:9" ht="15.75" customHeight="1" x14ac:dyDescent="0.2">
      <c r="A22" s="24"/>
      <c r="B22" s="8"/>
      <c r="C22" s="15" t="s">
        <v>13</v>
      </c>
      <c r="D22" s="7">
        <f>D18+D21</f>
        <v>0</v>
      </c>
      <c r="E22" s="7">
        <f>E18+E21</f>
        <v>2327.5118312499999</v>
      </c>
      <c r="F22" s="7">
        <f>F18+F21</f>
        <v>1989.73396</v>
      </c>
      <c r="G22" s="7">
        <f>G18+G21</f>
        <v>0</v>
      </c>
      <c r="H22" s="7">
        <f>H18+H21</f>
        <v>4317.2457912500004</v>
      </c>
    </row>
    <row r="23" spans="1:9" ht="15.75" customHeight="1" x14ac:dyDescent="0.2">
      <c r="A23" s="24"/>
      <c r="B23" s="8"/>
      <c r="C23" s="33" t="s">
        <v>14</v>
      </c>
      <c r="D23" s="43"/>
      <c r="E23" s="43"/>
      <c r="F23" s="43"/>
      <c r="G23" s="43"/>
      <c r="H23" s="43"/>
    </row>
    <row r="24" spans="1:9" ht="24.75" customHeight="1" x14ac:dyDescent="0.2">
      <c r="A24" s="24">
        <v>3</v>
      </c>
      <c r="B24" s="16" t="s">
        <v>28</v>
      </c>
      <c r="C24" s="19" t="s">
        <v>15</v>
      </c>
      <c r="D24" s="43">
        <f>D22*0.00756</f>
        <v>0</v>
      </c>
      <c r="E24" s="43">
        <f>E22*0.00756</f>
        <v>17.595989444249998</v>
      </c>
      <c r="F24" s="43">
        <v>0</v>
      </c>
      <c r="G24" s="43">
        <v>0</v>
      </c>
      <c r="H24" s="7">
        <f>D24+E24</f>
        <v>17.595989444249998</v>
      </c>
    </row>
    <row r="25" spans="1:9" ht="16.5" customHeight="1" x14ac:dyDescent="0.2">
      <c r="A25" s="24"/>
      <c r="B25" s="8"/>
      <c r="C25" s="15" t="s">
        <v>16</v>
      </c>
      <c r="D25" s="7">
        <f>SUM(D24:D24)</f>
        <v>0</v>
      </c>
      <c r="E25" s="7">
        <f>SUM(E24:E24)</f>
        <v>17.595989444249998</v>
      </c>
      <c r="F25" s="7">
        <f>SUM(F24:F24)</f>
        <v>0</v>
      </c>
      <c r="G25" s="7">
        <f>SUM(G24:G24)</f>
        <v>0</v>
      </c>
      <c r="H25" s="7">
        <f>SUM(H24:H24)</f>
        <v>17.595989444249998</v>
      </c>
    </row>
    <row r="26" spans="1:9" ht="16.5" customHeight="1" x14ac:dyDescent="0.2">
      <c r="A26" s="24"/>
      <c r="B26" s="20"/>
      <c r="C26" s="15" t="s">
        <v>17</v>
      </c>
      <c r="D26" s="7">
        <f>D22+D25</f>
        <v>0</v>
      </c>
      <c r="E26" s="7">
        <f>E22+E25</f>
        <v>2345.1078206942498</v>
      </c>
      <c r="F26" s="7">
        <f>F22+F25</f>
        <v>1989.73396</v>
      </c>
      <c r="G26" s="7">
        <f>G22+G25</f>
        <v>0</v>
      </c>
      <c r="H26" s="7">
        <f>H22+H25</f>
        <v>4334.8417806942507</v>
      </c>
    </row>
    <row r="27" spans="1:9" ht="18" customHeight="1" x14ac:dyDescent="0.2">
      <c r="A27" s="10"/>
      <c r="B27" s="11"/>
      <c r="C27" s="12" t="s">
        <v>18</v>
      </c>
      <c r="D27" s="44">
        <f>D26*0.2</f>
        <v>0</v>
      </c>
      <c r="E27" s="44">
        <f>E26*0.2</f>
        <v>469.02156413884995</v>
      </c>
      <c r="F27" s="44">
        <f>F26*0.2</f>
        <v>397.94679200000002</v>
      </c>
      <c r="G27" s="44">
        <f>G26*0.2</f>
        <v>0</v>
      </c>
      <c r="H27" s="44">
        <f>H26*0.2</f>
        <v>866.96835613885014</v>
      </c>
    </row>
    <row r="28" spans="1:9" ht="18" customHeight="1" x14ac:dyDescent="0.2">
      <c r="A28" s="10"/>
      <c r="B28" s="21"/>
      <c r="C28" s="22" t="s">
        <v>19</v>
      </c>
      <c r="D28" s="45">
        <f>SUM(D26:D27)</f>
        <v>0</v>
      </c>
      <c r="E28" s="45">
        <f>SUM(E26:E27)</f>
        <v>2814.1293848330997</v>
      </c>
      <c r="F28" s="45">
        <f>SUM(F26:F27)</f>
        <v>2387.6807520000002</v>
      </c>
      <c r="G28" s="45">
        <f t="shared" ref="E28:H28" si="0">SUM(G26:G27)</f>
        <v>0</v>
      </c>
      <c r="H28" s="45">
        <f t="shared" si="0"/>
        <v>5201.8101368331008</v>
      </c>
      <c r="I28" s="32"/>
    </row>
    <row r="29" spans="1:9" ht="6" customHeight="1" x14ac:dyDescent="0.2"/>
    <row r="30" spans="1:9" ht="16.5" customHeight="1" x14ac:dyDescent="0.2">
      <c r="B30" s="29" t="s">
        <v>20</v>
      </c>
      <c r="C30" s="30"/>
      <c r="D30" s="30" t="s">
        <v>21</v>
      </c>
      <c r="E30" s="4"/>
    </row>
    <row r="31" spans="1:9" ht="9.75" customHeight="1" x14ac:dyDescent="0.2">
      <c r="B31" s="46"/>
      <c r="C31" s="47"/>
      <c r="D31" s="48" t="s">
        <v>22</v>
      </c>
      <c r="E31" s="49"/>
      <c r="F31" s="49"/>
      <c r="G31" s="49"/>
      <c r="H31" s="49"/>
    </row>
    <row r="32" spans="1:9" ht="9" customHeight="1" x14ac:dyDescent="0.2">
      <c r="B32" s="47"/>
      <c r="C32" s="47"/>
      <c r="D32" s="49"/>
      <c r="E32" s="49"/>
      <c r="F32" s="49"/>
      <c r="G32" s="49"/>
      <c r="H32" s="49"/>
    </row>
    <row r="33" spans="2:8" ht="18" customHeight="1" x14ac:dyDescent="0.2">
      <c r="B33" s="46" t="s">
        <v>23</v>
      </c>
      <c r="C33" s="46"/>
      <c r="D33" s="50" t="s">
        <v>24</v>
      </c>
      <c r="E33" s="50"/>
      <c r="F33" s="50"/>
      <c r="G33" s="50"/>
      <c r="H33" s="50"/>
    </row>
  </sheetData>
  <mergeCells count="25">
    <mergeCell ref="A1:H1"/>
    <mergeCell ref="B2:C2"/>
    <mergeCell ref="D2:H2"/>
    <mergeCell ref="B3:C3"/>
    <mergeCell ref="D3:H3"/>
    <mergeCell ref="B4:C4"/>
    <mergeCell ref="D4:H4"/>
    <mergeCell ref="A10:A13"/>
    <mergeCell ref="B10:B13"/>
    <mergeCell ref="C10:C13"/>
    <mergeCell ref="D10:G10"/>
    <mergeCell ref="H10:H13"/>
    <mergeCell ref="B7:H7"/>
    <mergeCell ref="C8:G8"/>
    <mergeCell ref="A9:H9"/>
    <mergeCell ref="A6:H6"/>
    <mergeCell ref="B31:C32"/>
    <mergeCell ref="D31:H32"/>
    <mergeCell ref="B33:C33"/>
    <mergeCell ref="D33:H33"/>
    <mergeCell ref="D11:D13"/>
    <mergeCell ref="E11:E13"/>
    <mergeCell ref="F11:F13"/>
    <mergeCell ref="G11:G13"/>
    <mergeCell ref="B15:C1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Сводка 3 квартал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2024-02-29T06:54:28Z</cp:lastPrinted>
  <dcterms:created xsi:type="dcterms:W3CDTF">2020-01-22T15:30:00Z</dcterms:created>
  <dcterms:modified xsi:type="dcterms:W3CDTF">2024-10-14T08:14:19Z</dcterms:modified>
</cp:coreProperties>
</file>